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0230" windowHeight="7005"/>
  </bookViews>
  <sheets>
    <sheet name="Succrose dose response" sheetId="1" r:id="rId1"/>
  </sheets>
  <calcPr calcId="145621"/>
</workbook>
</file>

<file path=xl/calcChain.xml><?xml version="1.0" encoding="utf-8"?>
<calcChain xmlns="http://schemas.openxmlformats.org/spreadsheetml/2006/main">
  <c r="D65" i="1" l="1"/>
  <c r="E65" i="1"/>
  <c r="F65" i="1"/>
  <c r="G65" i="1"/>
  <c r="D66" i="1"/>
  <c r="D67" i="1" s="1"/>
  <c r="E66" i="1"/>
  <c r="E67" i="1" s="1"/>
  <c r="F66" i="1"/>
  <c r="F67" i="1" s="1"/>
  <c r="G66" i="1"/>
  <c r="G67" i="1" s="1"/>
  <c r="D29" i="1"/>
  <c r="E29" i="1"/>
  <c r="F29" i="1"/>
  <c r="G29" i="1"/>
  <c r="D30" i="1"/>
  <c r="D31" i="1" s="1"/>
  <c r="E30" i="1"/>
  <c r="F30" i="1"/>
  <c r="F31" i="1" s="1"/>
  <c r="G30" i="1"/>
  <c r="E31" i="1"/>
  <c r="G31" i="1"/>
  <c r="C66" i="1"/>
  <c r="C67" i="1" s="1"/>
  <c r="C65" i="1"/>
  <c r="C30" i="1"/>
  <c r="C31" i="1" s="1"/>
  <c r="C2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E78" i="1"/>
  <c r="E79" i="1" s="1"/>
  <c r="E77" i="1"/>
  <c r="M3" i="1" s="1"/>
  <c r="E88" i="1"/>
  <c r="E89" i="1" s="1"/>
  <c r="E87" i="1"/>
  <c r="M2" i="1"/>
  <c r="M4" i="1"/>
  <c r="M5" i="1"/>
  <c r="M6" i="1"/>
  <c r="M8" i="1"/>
  <c r="M9" i="1"/>
  <c r="M10" i="1"/>
  <c r="I6" i="1"/>
  <c r="I10" i="1"/>
  <c r="L2" i="1"/>
  <c r="L4" i="1"/>
  <c r="L5" i="1"/>
  <c r="L6" i="1"/>
  <c r="L8" i="1"/>
  <c r="L9" i="1"/>
  <c r="L10" i="1"/>
  <c r="I5" i="1"/>
  <c r="I9" i="1"/>
  <c r="I2" i="1"/>
  <c r="H2" i="1"/>
  <c r="H3" i="1"/>
  <c r="H29" i="1" s="1"/>
  <c r="H4" i="1"/>
  <c r="H5" i="1"/>
  <c r="H6" i="1"/>
  <c r="H7" i="1"/>
  <c r="H8" i="1"/>
  <c r="H9" i="1"/>
  <c r="H10" i="1"/>
  <c r="H35" i="1"/>
  <c r="H65" i="1" s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I3" i="1"/>
  <c r="J8" i="1"/>
  <c r="J4" i="1"/>
  <c r="I4" i="1"/>
  <c r="K8" i="1"/>
  <c r="K4" i="1"/>
  <c r="L28" i="1"/>
  <c r="L7" i="1"/>
  <c r="L3" i="1"/>
  <c r="M28" i="1"/>
  <c r="M7" i="1"/>
  <c r="H66" i="1"/>
  <c r="H67" i="1" s="1"/>
  <c r="H30" i="1"/>
  <c r="H31" i="1" s="1"/>
  <c r="I36" i="1"/>
  <c r="K51" i="1"/>
  <c r="I52" i="1"/>
  <c r="M52" i="1"/>
  <c r="K53" i="1"/>
  <c r="I54" i="1"/>
  <c r="M54" i="1"/>
  <c r="K55" i="1"/>
  <c r="I56" i="1"/>
  <c r="M56" i="1"/>
  <c r="K57" i="1"/>
  <c r="I58" i="1"/>
  <c r="M58" i="1"/>
  <c r="K59" i="1"/>
  <c r="I60" i="1"/>
  <c r="M60" i="1"/>
  <c r="K61" i="1"/>
  <c r="I62" i="1"/>
  <c r="M62" i="1"/>
  <c r="K63" i="1"/>
  <c r="I64" i="1"/>
  <c r="M64" i="1"/>
  <c r="J55" i="1"/>
  <c r="J57" i="1"/>
  <c r="L58" i="1"/>
  <c r="L60" i="1"/>
  <c r="J61" i="1"/>
  <c r="L62" i="1"/>
  <c r="L64" i="1"/>
  <c r="L51" i="1"/>
  <c r="J52" i="1"/>
  <c r="L53" i="1"/>
  <c r="J54" i="1"/>
  <c r="L55" i="1"/>
  <c r="J56" i="1"/>
  <c r="L57" i="1"/>
  <c r="J58" i="1"/>
  <c r="L59" i="1"/>
  <c r="J60" i="1"/>
  <c r="L61" i="1"/>
  <c r="J62" i="1"/>
  <c r="L63" i="1"/>
  <c r="J64" i="1"/>
  <c r="J51" i="1"/>
  <c r="L52" i="1"/>
  <c r="J53" i="1"/>
  <c r="L54" i="1"/>
  <c r="L56" i="1"/>
  <c r="J59" i="1"/>
  <c r="I51" i="1"/>
  <c r="M51" i="1"/>
  <c r="K52" i="1"/>
  <c r="I53" i="1"/>
  <c r="M53" i="1"/>
  <c r="K54" i="1"/>
  <c r="I55" i="1"/>
  <c r="M55" i="1"/>
  <c r="K56" i="1"/>
  <c r="I57" i="1"/>
  <c r="M57" i="1"/>
  <c r="K58" i="1"/>
  <c r="I59" i="1"/>
  <c r="M59" i="1"/>
  <c r="K60" i="1"/>
  <c r="I61" i="1"/>
  <c r="M61" i="1"/>
  <c r="K62" i="1"/>
  <c r="I63" i="1"/>
  <c r="M63" i="1"/>
  <c r="K64" i="1"/>
  <c r="J63" i="1"/>
  <c r="K49" i="1"/>
  <c r="L11" i="1"/>
  <c r="J12" i="1"/>
  <c r="L13" i="1"/>
  <c r="J14" i="1"/>
  <c r="L15" i="1"/>
  <c r="J16" i="1"/>
  <c r="L17" i="1"/>
  <c r="J18" i="1"/>
  <c r="L19" i="1"/>
  <c r="J20" i="1"/>
  <c r="L21" i="1"/>
  <c r="J22" i="1"/>
  <c r="L23" i="1"/>
  <c r="J24" i="1"/>
  <c r="L25" i="1"/>
  <c r="J26" i="1"/>
  <c r="L27" i="1"/>
  <c r="I14" i="1"/>
  <c r="K17" i="1"/>
  <c r="K19" i="1"/>
  <c r="K21" i="1"/>
  <c r="K23" i="1"/>
  <c r="K25" i="1"/>
  <c r="I11" i="1"/>
  <c r="M11" i="1"/>
  <c r="K12" i="1"/>
  <c r="I13" i="1"/>
  <c r="M13" i="1"/>
  <c r="K14" i="1"/>
  <c r="I15" i="1"/>
  <c r="M15" i="1"/>
  <c r="K16" i="1"/>
  <c r="I17" i="1"/>
  <c r="M17" i="1"/>
  <c r="K18" i="1"/>
  <c r="I19" i="1"/>
  <c r="M19" i="1"/>
  <c r="K20" i="1"/>
  <c r="I21" i="1"/>
  <c r="M21" i="1"/>
  <c r="K22" i="1"/>
  <c r="I23" i="1"/>
  <c r="M23" i="1"/>
  <c r="K24" i="1"/>
  <c r="I25" i="1"/>
  <c r="M25" i="1"/>
  <c r="K26" i="1"/>
  <c r="I27" i="1"/>
  <c r="M27" i="1"/>
  <c r="I12" i="1"/>
  <c r="M12" i="1"/>
  <c r="M14" i="1"/>
  <c r="I16" i="1"/>
  <c r="I18" i="1"/>
  <c r="M20" i="1"/>
  <c r="M22" i="1"/>
  <c r="M24" i="1"/>
  <c r="I26" i="1"/>
  <c r="K27" i="1"/>
  <c r="J11" i="1"/>
  <c r="L12" i="1"/>
  <c r="L30" i="1" s="1"/>
  <c r="L31" i="1" s="1"/>
  <c r="J13" i="1"/>
  <c r="L14" i="1"/>
  <c r="J15" i="1"/>
  <c r="L16" i="1"/>
  <c r="J17" i="1"/>
  <c r="L18" i="1"/>
  <c r="J19" i="1"/>
  <c r="L20" i="1"/>
  <c r="J21" i="1"/>
  <c r="L22" i="1"/>
  <c r="J23" i="1"/>
  <c r="L24" i="1"/>
  <c r="J25" i="1"/>
  <c r="L26" i="1"/>
  <c r="J27" i="1"/>
  <c r="K11" i="1"/>
  <c r="K13" i="1"/>
  <c r="K15" i="1"/>
  <c r="M16" i="1"/>
  <c r="M18" i="1"/>
  <c r="I20" i="1"/>
  <c r="I22" i="1"/>
  <c r="I24" i="1"/>
  <c r="M26" i="1"/>
  <c r="J38" i="1"/>
  <c r="M47" i="1"/>
  <c r="J35" i="1"/>
  <c r="M35" i="1"/>
  <c r="M65" i="1" s="1"/>
  <c r="L44" i="1"/>
  <c r="K48" i="1"/>
  <c r="K41" i="1"/>
  <c r="I42" i="1"/>
  <c r="K35" i="1"/>
  <c r="L50" i="1"/>
  <c r="I49" i="1"/>
  <c r="I47" i="1"/>
  <c r="M43" i="1"/>
  <c r="L40" i="1"/>
  <c r="K37" i="1"/>
  <c r="M46" i="1"/>
  <c r="K40" i="1"/>
  <c r="J50" i="1"/>
  <c r="L48" i="1"/>
  <c r="J46" i="1"/>
  <c r="I43" i="1"/>
  <c r="M39" i="1"/>
  <c r="L36" i="1"/>
  <c r="K50" i="1"/>
  <c r="J45" i="1"/>
  <c r="M38" i="1"/>
  <c r="M49" i="1"/>
  <c r="J48" i="1"/>
  <c r="K45" i="1"/>
  <c r="J42" i="1"/>
  <c r="I39" i="1"/>
  <c r="I35" i="1"/>
  <c r="L49" i="1"/>
  <c r="L43" i="1"/>
  <c r="J37" i="1"/>
  <c r="K47" i="1"/>
  <c r="L46" i="1"/>
  <c r="M45" i="1"/>
  <c r="I45" i="1"/>
  <c r="J44" i="1"/>
  <c r="K43" i="1"/>
  <c r="L42" i="1"/>
  <c r="M41" i="1"/>
  <c r="I41" i="1"/>
  <c r="J40" i="1"/>
  <c r="K39" i="1"/>
  <c r="L38" i="1"/>
  <c r="M37" i="1"/>
  <c r="I37" i="1"/>
  <c r="J36" i="1"/>
  <c r="J66" i="1" s="1"/>
  <c r="J67" i="1" s="1"/>
  <c r="L35" i="1"/>
  <c r="M50" i="1"/>
  <c r="I50" i="1"/>
  <c r="J49" i="1"/>
  <c r="L47" i="1"/>
  <c r="I46" i="1"/>
  <c r="K44" i="1"/>
  <c r="M42" i="1"/>
  <c r="J41" i="1"/>
  <c r="L39" i="1"/>
  <c r="I38" i="1"/>
  <c r="K36" i="1"/>
  <c r="K65" i="1" s="1"/>
  <c r="M48" i="1"/>
  <c r="I48" i="1"/>
  <c r="J47" i="1"/>
  <c r="K46" i="1"/>
  <c r="L45" i="1"/>
  <c r="M44" i="1"/>
  <c r="I44" i="1"/>
  <c r="J43" i="1"/>
  <c r="K42" i="1"/>
  <c r="L41" i="1"/>
  <c r="M40" i="1"/>
  <c r="I40" i="1"/>
  <c r="J39" i="1"/>
  <c r="K38" i="1"/>
  <c r="L37" i="1"/>
  <c r="M36" i="1"/>
  <c r="I65" i="1"/>
  <c r="L29" i="1"/>
  <c r="K66" i="1"/>
  <c r="K67" i="1" s="1"/>
  <c r="J65" i="1"/>
  <c r="L65" i="1" l="1"/>
  <c r="M66" i="1"/>
  <c r="M67" i="1" s="1"/>
  <c r="L66" i="1"/>
  <c r="L67" i="1" s="1"/>
  <c r="I66" i="1"/>
  <c r="I67" i="1" s="1"/>
  <c r="M29" i="1"/>
  <c r="M30" i="1"/>
  <c r="M31" i="1" s="1"/>
  <c r="I28" i="1"/>
  <c r="I7" i="1"/>
  <c r="J28" i="1"/>
  <c r="J10" i="1"/>
  <c r="J9" i="1"/>
  <c r="J7" i="1"/>
  <c r="J6" i="1"/>
  <c r="J5" i="1"/>
  <c r="J3" i="1"/>
  <c r="J2" i="1"/>
  <c r="I8" i="1"/>
  <c r="K28" i="1"/>
  <c r="K10" i="1"/>
  <c r="K9" i="1"/>
  <c r="K7" i="1"/>
  <c r="K6" i="1"/>
  <c r="K5" i="1"/>
  <c r="K3" i="1"/>
  <c r="K2" i="1"/>
  <c r="K29" i="1" l="1"/>
  <c r="K30" i="1"/>
  <c r="K31" i="1" s="1"/>
  <c r="J30" i="1"/>
  <c r="J31" i="1" s="1"/>
  <c r="J29" i="1"/>
  <c r="I29" i="1"/>
  <c r="I30" i="1"/>
  <c r="I31" i="1" s="1"/>
</calcChain>
</file>

<file path=xl/sharedStrings.xml><?xml version="1.0" encoding="utf-8"?>
<sst xmlns="http://schemas.openxmlformats.org/spreadsheetml/2006/main" count="112" uniqueCount="29">
  <si>
    <t>0,001 M</t>
  </si>
  <si>
    <t>0,01 M</t>
  </si>
  <si>
    <t>0,1 M</t>
  </si>
  <si>
    <t>1 M</t>
  </si>
  <si>
    <t>Day</t>
  </si>
  <si>
    <t>Mean</t>
  </si>
  <si>
    <t>STDEV</t>
  </si>
  <si>
    <t>STERROR</t>
  </si>
  <si>
    <t>quantity</t>
  </si>
  <si>
    <t>total weight [gr]</t>
  </si>
  <si>
    <t>weight per fly [mg]</t>
  </si>
  <si>
    <t>total uptake</t>
  </si>
  <si>
    <t>2 M</t>
  </si>
  <si>
    <t>0,001 M Suc [µl]</t>
  </si>
  <si>
    <t>0,01 M Suc  [µl]</t>
  </si>
  <si>
    <t>0,1 M Suc [µl]</t>
  </si>
  <si>
    <t>1 M Suc [µl]</t>
  </si>
  <si>
    <t>2 M Suc [µl]</t>
  </si>
  <si>
    <t>total uptake [µl]</t>
  </si>
  <si>
    <t>0,001 M Suc [µl/mg fly]</t>
  </si>
  <si>
    <t>0,01 M Suc [µl/mg fly]</t>
  </si>
  <si>
    <t>0,1 M Suc [µl/mg fly]</t>
  </si>
  <si>
    <t>1 M Suc [µl/mg fly]</t>
  </si>
  <si>
    <t>2 M Suc [µl/mg fly]</t>
  </si>
  <si>
    <r>
      <rPr>
        <i/>
        <sz val="12"/>
        <rFont val="Calibri"/>
        <family val="2"/>
        <scheme val="minor"/>
      </rPr>
      <t>w</t>
    </r>
    <r>
      <rPr>
        <i/>
        <vertAlign val="superscript"/>
        <sz val="12"/>
        <rFont val="Calibri"/>
        <family val="2"/>
        <scheme val="minor"/>
      </rPr>
      <t>1118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(female)</t>
    </r>
  </si>
  <si>
    <t>Genotype (sex)</t>
  </si>
  <si>
    <r>
      <rPr>
        <i/>
        <sz val="12"/>
        <rFont val="Calibri"/>
        <family val="2"/>
        <scheme val="minor"/>
      </rPr>
      <t>w</t>
    </r>
    <r>
      <rPr>
        <i/>
        <vertAlign val="superscript"/>
        <sz val="12"/>
        <rFont val="Calibri"/>
        <family val="2"/>
        <scheme val="minor"/>
      </rPr>
      <t>1118</t>
    </r>
    <r>
      <rPr>
        <sz val="12"/>
        <rFont val="Calibri"/>
        <family val="2"/>
        <scheme val="minor"/>
      </rPr>
      <t xml:space="preserve"> (female)</t>
    </r>
  </si>
  <si>
    <r>
      <rPr>
        <i/>
        <sz val="12"/>
        <color theme="1"/>
        <rFont val="Calibri"/>
        <family val="2"/>
        <scheme val="minor"/>
      </rPr>
      <t xml:space="preserve">w </t>
    </r>
    <r>
      <rPr>
        <i/>
        <vertAlign val="superscript"/>
        <sz val="12"/>
        <color theme="1"/>
        <rFont val="Calibri"/>
        <family val="2"/>
        <scheme val="minor"/>
      </rPr>
      <t>1118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(male)</t>
    </r>
  </si>
  <si>
    <r>
      <rPr>
        <i/>
        <sz val="12"/>
        <rFont val="Calibri"/>
        <family val="2"/>
        <scheme val="minor"/>
      </rPr>
      <t>w</t>
    </r>
    <r>
      <rPr>
        <i/>
        <vertAlign val="superscript"/>
        <sz val="12"/>
        <rFont val="Calibri"/>
        <family val="2"/>
        <scheme val="minor"/>
      </rPr>
      <t>1118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(male)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</si>
</sst>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2" fillId="0" borderId="0"/>
  </cellStyleXfs>
  <cellXfs count="32">
    <xf numFmtId="0" fontId="0" fillId="0" borderId="0" xfId="0"/>
    <xf numFmtId="0" fontId="6" fillId="3" borderId="3" xfId="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7" fillId="9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10" borderId="3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6" fillId="8" borderId="3" xfId="1" applyFont="1" applyFill="1" applyBorder="1" applyAlignment="1">
      <alignment vertical="center"/>
    </xf>
    <xf numFmtId="164" fontId="6" fillId="8" borderId="3" xfId="1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2" fontId="7" fillId="12" borderId="5" xfId="0" applyNumberFormat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11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0" fontId="12" fillId="0" borderId="0" xfId="3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4">
    <cellStyle name="Eingabe" xfId="1" builtinId="20"/>
    <cellStyle name="Standard" xfId="0" builtinId="0"/>
    <cellStyle name="Standard_Suc vs Suc+EtOH 4days" xfId="3"/>
    <cellStyle name="Zelle überprüfen" xfId="2" builtinId="23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1"/>
  <sheetViews>
    <sheetView tabSelected="1" topLeftCell="A76" zoomScaleNormal="100" workbookViewId="0">
      <selection activeCell="F73" sqref="F73"/>
    </sheetView>
  </sheetViews>
  <sheetFormatPr baseColWidth="10" defaultColWidth="8.85546875" defaultRowHeight="15" x14ac:dyDescent="0.25"/>
  <cols>
    <col min="1" max="1" width="15.7109375" style="3" bestFit="1" customWidth="1"/>
    <col min="2" max="2" width="24.85546875" style="3" bestFit="1" customWidth="1"/>
    <col min="3" max="8" width="19.28515625" style="3" customWidth="1"/>
    <col min="9" max="13" width="24.28515625" style="3" customWidth="1"/>
    <col min="14" max="14" width="15.7109375" style="3" customWidth="1"/>
    <col min="15" max="15" width="13.85546875" style="3" bestFit="1" customWidth="1"/>
    <col min="16" max="16" width="24.85546875" style="3" bestFit="1" customWidth="1"/>
    <col min="17" max="17" width="15.140625" style="3" bestFit="1" customWidth="1"/>
    <col min="18" max="18" width="22.7109375" style="3" bestFit="1" customWidth="1"/>
    <col min="19" max="19" width="26.28515625" style="3" bestFit="1" customWidth="1"/>
    <col min="20" max="24" width="15.7109375" style="3" customWidth="1"/>
    <col min="25" max="25" width="20.7109375" style="3" customWidth="1"/>
    <col min="26" max="41" width="15.7109375" style="3" customWidth="1"/>
    <col min="42" max="16384" width="8.85546875" style="3"/>
  </cols>
  <sheetData>
    <row r="1" spans="1:16" ht="24" customHeight="1" thickBot="1" x14ac:dyDescent="0.3">
      <c r="A1" s="1" t="s">
        <v>4</v>
      </c>
      <c r="B1" s="1" t="s">
        <v>25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2"/>
      <c r="O1" s="2"/>
      <c r="P1" s="2"/>
    </row>
    <row r="2" spans="1:16" ht="24" customHeight="1" thickBot="1" x14ac:dyDescent="0.3">
      <c r="A2" s="4">
        <v>1</v>
      </c>
      <c r="B2" s="5" t="s">
        <v>27</v>
      </c>
      <c r="C2" s="6">
        <v>9.2460000000000007E-3</v>
      </c>
      <c r="D2" s="6">
        <v>7.9059999999999998E-3</v>
      </c>
      <c r="E2" s="6">
        <v>4.9848000000000003E-2</v>
      </c>
      <c r="F2" s="6">
        <v>6.5057000000000004E-2</v>
      </c>
      <c r="G2" s="6">
        <v>2.9815000000000001E-2</v>
      </c>
      <c r="H2" s="7">
        <f t="shared" ref="H2:H10" si="0">SUM(C2:G2)</f>
        <v>0.16187200000000002</v>
      </c>
      <c r="I2" s="8">
        <f t="shared" ref="I2:I28" si="1">C2/$E$77</f>
        <v>1.4259716224552747E-2</v>
      </c>
      <c r="J2" s="8">
        <f t="shared" ref="J2:J28" si="2">D2/$E$77</f>
        <v>1.2193090684762492E-2</v>
      </c>
      <c r="K2" s="8">
        <f t="shared" ref="K2:K28" si="3">E2/$E$77</f>
        <v>7.6878470080197422E-2</v>
      </c>
      <c r="L2" s="8">
        <f t="shared" ref="L2:L28" si="4">F2/$E$77</f>
        <v>0.10033466995681679</v>
      </c>
      <c r="M2" s="8">
        <f t="shared" ref="M2:M28" si="5">G2/$E$77</f>
        <v>4.5982418260333134E-2</v>
      </c>
      <c r="N2" s="2"/>
      <c r="O2" s="2"/>
      <c r="P2" s="2"/>
    </row>
    <row r="3" spans="1:16" ht="24" customHeight="1" thickBot="1" x14ac:dyDescent="0.3">
      <c r="A3" s="4">
        <v>1</v>
      </c>
      <c r="B3" s="5" t="s">
        <v>27</v>
      </c>
      <c r="C3" s="6">
        <v>9.245999999999999E-3</v>
      </c>
      <c r="D3" s="6">
        <v>1.3232500000000001E-2</v>
      </c>
      <c r="E3" s="6">
        <v>9.5675999999999997E-2</v>
      </c>
      <c r="F3" s="6">
        <v>3.9630500000000006E-2</v>
      </c>
      <c r="G3" s="6">
        <v>8.6764999999999995E-2</v>
      </c>
      <c r="H3" s="7">
        <f t="shared" si="0"/>
        <v>0.24454999999999999</v>
      </c>
      <c r="I3" s="8">
        <f t="shared" si="1"/>
        <v>1.4259716224552745E-2</v>
      </c>
      <c r="J3" s="8">
        <f t="shared" si="2"/>
        <v>2.040792720542875E-2</v>
      </c>
      <c r="K3" s="8">
        <f t="shared" si="3"/>
        <v>0.14755706354102405</v>
      </c>
      <c r="L3" s="8">
        <f t="shared" si="4"/>
        <v>6.1120450339296743E-2</v>
      </c>
      <c r="M3" s="8">
        <f t="shared" si="5"/>
        <v>0.13381400370141888</v>
      </c>
    </row>
    <row r="4" spans="1:16" ht="24" customHeight="1" thickBot="1" x14ac:dyDescent="0.3">
      <c r="A4" s="4">
        <v>1</v>
      </c>
      <c r="B4" s="5" t="s">
        <v>27</v>
      </c>
      <c r="C4" s="6">
        <v>7.2025000000000006E-3</v>
      </c>
      <c r="D4" s="6">
        <v>8.3080000000000011E-3</v>
      </c>
      <c r="E4" s="6">
        <v>4.1707500000000002E-2</v>
      </c>
      <c r="F4" s="6">
        <v>8.8507000000000016E-2</v>
      </c>
      <c r="G4" s="6">
        <v>6.0836000000000008E-2</v>
      </c>
      <c r="H4" s="7">
        <f t="shared" si="0"/>
        <v>0.20656100000000002</v>
      </c>
      <c r="I4" s="8">
        <f t="shared" si="1"/>
        <v>1.110811227637261E-2</v>
      </c>
      <c r="J4" s="8">
        <f t="shared" si="2"/>
        <v>1.281307834669957E-2</v>
      </c>
      <c r="K4" s="8">
        <f t="shared" si="3"/>
        <v>6.432371992597162E-2</v>
      </c>
      <c r="L4" s="8">
        <f t="shared" si="4"/>
        <v>0.13650061690314624</v>
      </c>
      <c r="M4" s="8">
        <f t="shared" si="5"/>
        <v>9.3824799506477499E-2</v>
      </c>
    </row>
    <row r="5" spans="1:16" ht="24" customHeight="1" thickBot="1" x14ac:dyDescent="0.3">
      <c r="A5" s="4">
        <v>1</v>
      </c>
      <c r="B5" s="5" t="s">
        <v>27</v>
      </c>
      <c r="C5" s="6">
        <v>8.2075000000000013E-3</v>
      </c>
      <c r="D5" s="6">
        <v>7.4035000000000004E-3</v>
      </c>
      <c r="E5" s="6">
        <v>2.7034500000000003E-2</v>
      </c>
      <c r="F5" s="6">
        <v>6.2712000000000004E-2</v>
      </c>
      <c r="G5" s="6">
        <v>4.7369000000000008E-2</v>
      </c>
      <c r="H5" s="7">
        <f t="shared" si="0"/>
        <v>0.15272650000000002</v>
      </c>
      <c r="I5" s="8">
        <f t="shared" si="1"/>
        <v>1.2658081431215301E-2</v>
      </c>
      <c r="J5" s="8">
        <f t="shared" si="2"/>
        <v>1.1418106107341149E-2</v>
      </c>
      <c r="K5" s="8">
        <f t="shared" si="3"/>
        <v>4.1694170265268359E-2</v>
      </c>
      <c r="L5" s="8">
        <f t="shared" si="4"/>
        <v>9.6718075262183845E-2</v>
      </c>
      <c r="M5" s="8">
        <f t="shared" si="5"/>
        <v>7.3055212831585462E-2</v>
      </c>
    </row>
    <row r="6" spans="1:16" ht="24" customHeight="1" thickBot="1" x14ac:dyDescent="0.3">
      <c r="A6" s="4">
        <v>1</v>
      </c>
      <c r="B6" s="5" t="s">
        <v>27</v>
      </c>
      <c r="C6" s="6">
        <v>8.1405000000000019E-3</v>
      </c>
      <c r="D6" s="6">
        <v>9.6480000000000003E-3</v>
      </c>
      <c r="E6" s="6">
        <v>7.6179000000000011E-2</v>
      </c>
      <c r="F6" s="6">
        <v>6.9847500000000007E-2</v>
      </c>
      <c r="G6" s="6">
        <v>5.9395500000000011E-2</v>
      </c>
      <c r="H6" s="7">
        <f t="shared" si="0"/>
        <v>0.22321050000000003</v>
      </c>
      <c r="I6" s="8">
        <f t="shared" si="1"/>
        <v>1.255475015422579E-2</v>
      </c>
      <c r="J6" s="8">
        <f t="shared" si="2"/>
        <v>1.4879703886489822E-2</v>
      </c>
      <c r="K6" s="8">
        <f t="shared" si="3"/>
        <v>0.1174876619370759</v>
      </c>
      <c r="L6" s="8">
        <f t="shared" si="4"/>
        <v>0.10772285626156695</v>
      </c>
      <c r="M6" s="8">
        <f t="shared" si="5"/>
        <v>9.160317705120298E-2</v>
      </c>
    </row>
    <row r="7" spans="1:16" ht="24" customHeight="1" thickBot="1" x14ac:dyDescent="0.3">
      <c r="A7" s="4">
        <v>1</v>
      </c>
      <c r="B7" s="5" t="s">
        <v>27</v>
      </c>
      <c r="C7" s="6">
        <v>7.6379999999999998E-3</v>
      </c>
      <c r="D7" s="6">
        <v>1.2663000000000001E-2</v>
      </c>
      <c r="E7" s="6">
        <v>8.4352999999999997E-2</v>
      </c>
      <c r="F7" s="6">
        <v>4.6833000000000007E-2</v>
      </c>
      <c r="G7" s="6">
        <v>7.463800000000001E-2</v>
      </c>
      <c r="H7" s="7">
        <f t="shared" si="0"/>
        <v>0.22612500000000002</v>
      </c>
      <c r="I7" s="8">
        <f t="shared" si="1"/>
        <v>1.1779765576804442E-2</v>
      </c>
      <c r="J7" s="8">
        <f t="shared" si="2"/>
        <v>1.9529611351017891E-2</v>
      </c>
      <c r="K7" s="8">
        <f t="shared" si="3"/>
        <v>0.13009407772979642</v>
      </c>
      <c r="L7" s="8">
        <f t="shared" si="4"/>
        <v>7.2228562615669359E-2</v>
      </c>
      <c r="M7" s="8">
        <f t="shared" si="5"/>
        <v>0.1151110425663171</v>
      </c>
    </row>
    <row r="8" spans="1:16" ht="24" customHeight="1" thickBot="1" x14ac:dyDescent="0.3">
      <c r="A8" s="4">
        <v>1</v>
      </c>
      <c r="B8" s="5" t="s">
        <v>27</v>
      </c>
      <c r="C8" s="6">
        <v>1.072E-2</v>
      </c>
      <c r="D8" s="6">
        <v>1.005E-2</v>
      </c>
      <c r="E8" s="6">
        <v>1.4505500000000001E-2</v>
      </c>
      <c r="F8" s="6">
        <v>8.8607500000000006E-2</v>
      </c>
      <c r="G8" s="6">
        <v>5.3867999999999999E-2</v>
      </c>
      <c r="H8" s="7">
        <f t="shared" si="0"/>
        <v>0.17775099999999999</v>
      </c>
      <c r="I8" s="8">
        <f t="shared" si="1"/>
        <v>1.6533004318322025E-2</v>
      </c>
      <c r="J8" s="8">
        <f t="shared" si="2"/>
        <v>1.5499691548426897E-2</v>
      </c>
      <c r="K8" s="8">
        <f t="shared" si="3"/>
        <v>2.237122146822949E-2</v>
      </c>
      <c r="L8" s="8">
        <f t="shared" si="4"/>
        <v>0.13665561381863048</v>
      </c>
      <c r="M8" s="8">
        <f t="shared" si="5"/>
        <v>8.3078346699568165E-2</v>
      </c>
    </row>
    <row r="9" spans="1:16" ht="24" customHeight="1" thickBot="1" x14ac:dyDescent="0.3">
      <c r="A9" s="4">
        <v>1</v>
      </c>
      <c r="B9" s="5" t="s">
        <v>27</v>
      </c>
      <c r="C9" s="6">
        <v>7.5375000000000008E-3</v>
      </c>
      <c r="D9" s="6">
        <v>6.4990000000000004E-3</v>
      </c>
      <c r="E9" s="6">
        <v>2.87765E-2</v>
      </c>
      <c r="F9" s="6">
        <v>5.6715500000000002E-2</v>
      </c>
      <c r="G9" s="6">
        <v>5.2662000000000007E-2</v>
      </c>
      <c r="H9" s="7">
        <f t="shared" si="0"/>
        <v>0.15219050000000001</v>
      </c>
      <c r="I9" s="8">
        <f t="shared" si="1"/>
        <v>1.1624768661320175E-2</v>
      </c>
      <c r="J9" s="8">
        <f t="shared" si="2"/>
        <v>1.0023133867982727E-2</v>
      </c>
      <c r="K9" s="8">
        <f t="shared" si="3"/>
        <v>4.4380783466995685E-2</v>
      </c>
      <c r="L9" s="8">
        <f t="shared" si="4"/>
        <v>8.7469925971622467E-2</v>
      </c>
      <c r="M9" s="8">
        <f t="shared" si="5"/>
        <v>8.1218383713756961E-2</v>
      </c>
    </row>
    <row r="10" spans="1:16" ht="24" customHeight="1" thickBot="1" x14ac:dyDescent="0.3">
      <c r="A10" s="4">
        <v>1</v>
      </c>
      <c r="B10" s="5" t="s">
        <v>27</v>
      </c>
      <c r="C10" s="6">
        <v>1.2998000000000001E-2</v>
      </c>
      <c r="D10" s="6">
        <v>7.4705000000000006E-3</v>
      </c>
      <c r="E10" s="6">
        <v>3.1288999999999997E-2</v>
      </c>
      <c r="F10" s="6">
        <v>9.0785000000000005E-2</v>
      </c>
      <c r="G10" s="6">
        <v>4.7335500000000003E-2</v>
      </c>
      <c r="H10" s="7">
        <f t="shared" si="0"/>
        <v>0.18987800000000002</v>
      </c>
      <c r="I10" s="8">
        <f t="shared" si="1"/>
        <v>2.0046267735965455E-2</v>
      </c>
      <c r="J10" s="8">
        <f t="shared" si="2"/>
        <v>1.1521437384330662E-2</v>
      </c>
      <c r="K10" s="8">
        <f t="shared" si="3"/>
        <v>4.8255706354102403E-2</v>
      </c>
      <c r="L10" s="8">
        <f t="shared" si="4"/>
        <v>0.14001388032078965</v>
      </c>
      <c r="M10" s="8">
        <f t="shared" si="5"/>
        <v>7.3003547193090698E-2</v>
      </c>
    </row>
    <row r="11" spans="1:16" ht="24" customHeight="1" thickBot="1" x14ac:dyDescent="0.3">
      <c r="A11" s="4">
        <v>2</v>
      </c>
      <c r="B11" s="5" t="s">
        <v>27</v>
      </c>
      <c r="C11" s="6">
        <v>8.408500000000001E-3</v>
      </c>
      <c r="D11" s="6">
        <v>9.9159999999999995E-3</v>
      </c>
      <c r="E11" s="6">
        <v>2.9982499999999999E-2</v>
      </c>
      <c r="F11" s="6">
        <v>7.0785500000000001E-2</v>
      </c>
      <c r="G11" s="6">
        <v>8.5023000000000001E-2</v>
      </c>
      <c r="H11" s="7">
        <f t="shared" ref="H11:H27" si="6">SUM(C11:G11)</f>
        <v>0.20411550000000001</v>
      </c>
      <c r="I11" s="8">
        <f t="shared" si="1"/>
        <v>1.296807526218384E-2</v>
      </c>
      <c r="J11" s="8">
        <f t="shared" si="2"/>
        <v>1.5293028994447871E-2</v>
      </c>
      <c r="K11" s="8">
        <f t="shared" si="3"/>
        <v>4.6240746452806909E-2</v>
      </c>
      <c r="L11" s="8">
        <f t="shared" si="4"/>
        <v>0.10916949413942012</v>
      </c>
      <c r="M11" s="8">
        <f t="shared" si="5"/>
        <v>0.13112739049969155</v>
      </c>
    </row>
    <row r="12" spans="1:16" ht="24" customHeight="1" thickBot="1" x14ac:dyDescent="0.3">
      <c r="A12" s="4">
        <v>2</v>
      </c>
      <c r="B12" s="5" t="s">
        <v>27</v>
      </c>
      <c r="C12" s="6">
        <v>8.2745000000000006E-3</v>
      </c>
      <c r="D12" s="6">
        <v>8.3750000000000005E-3</v>
      </c>
      <c r="E12" s="6">
        <v>2.9111500000000002E-2</v>
      </c>
      <c r="F12" s="6">
        <v>9.1220499999999996E-2</v>
      </c>
      <c r="G12" s="6">
        <v>5.1925000000000006E-2</v>
      </c>
      <c r="H12" s="7">
        <f t="shared" si="6"/>
        <v>0.1889065</v>
      </c>
      <c r="I12" s="8">
        <f t="shared" si="1"/>
        <v>1.2761412708204814E-2</v>
      </c>
      <c r="J12" s="8">
        <f t="shared" si="2"/>
        <v>1.2916409623689082E-2</v>
      </c>
      <c r="K12" s="8">
        <f t="shared" si="3"/>
        <v>4.4897439851943249E-2</v>
      </c>
      <c r="L12" s="8">
        <f t="shared" si="4"/>
        <v>0.14068553362122146</v>
      </c>
      <c r="M12" s="8">
        <f t="shared" si="5"/>
        <v>8.0081739666872306E-2</v>
      </c>
    </row>
    <row r="13" spans="1:16" ht="24" customHeight="1" thickBot="1" x14ac:dyDescent="0.3">
      <c r="A13" s="4">
        <v>2</v>
      </c>
      <c r="B13" s="5" t="s">
        <v>27</v>
      </c>
      <c r="C13" s="6">
        <v>9.4135000000000017E-3</v>
      </c>
      <c r="D13" s="6">
        <v>7.7385000000000006E-3</v>
      </c>
      <c r="E13" s="6">
        <v>8.3314500000000014E-2</v>
      </c>
      <c r="F13" s="6">
        <v>6.5325000000000008E-2</v>
      </c>
      <c r="G13" s="6">
        <v>8.8942500000000008E-2</v>
      </c>
      <c r="H13" s="7">
        <f t="shared" si="6"/>
        <v>0.25473400000000002</v>
      </c>
      <c r="I13" s="8">
        <f t="shared" si="1"/>
        <v>1.451804441702653E-2</v>
      </c>
      <c r="J13" s="8">
        <f t="shared" si="2"/>
        <v>1.1934762492288711E-2</v>
      </c>
      <c r="K13" s="8">
        <f t="shared" si="3"/>
        <v>0.12849244293645901</v>
      </c>
      <c r="L13" s="8">
        <f t="shared" si="4"/>
        <v>0.10074799506477485</v>
      </c>
      <c r="M13" s="8">
        <f t="shared" si="5"/>
        <v>0.13717227020357806</v>
      </c>
    </row>
    <row r="14" spans="1:16" ht="24" customHeight="1" thickBot="1" x14ac:dyDescent="0.3">
      <c r="A14" s="4">
        <v>2</v>
      </c>
      <c r="B14" s="5" t="s">
        <v>27</v>
      </c>
      <c r="C14" s="6">
        <v>1.2026500000000001E-2</v>
      </c>
      <c r="D14" s="6">
        <v>9.245999999999999E-3</v>
      </c>
      <c r="E14" s="6">
        <v>5.0183000000000005E-2</v>
      </c>
      <c r="F14" s="6">
        <v>0.11457000000000002</v>
      </c>
      <c r="G14" s="6">
        <v>7.6145500000000005E-2</v>
      </c>
      <c r="H14" s="7">
        <f t="shared" si="6"/>
        <v>0.26217100000000004</v>
      </c>
      <c r="I14" s="8">
        <f t="shared" si="1"/>
        <v>1.8547964219617522E-2</v>
      </c>
      <c r="J14" s="8">
        <f t="shared" si="2"/>
        <v>1.4259716224552745E-2</v>
      </c>
      <c r="K14" s="8">
        <f t="shared" si="3"/>
        <v>7.7395126465144987E-2</v>
      </c>
      <c r="L14" s="8">
        <f t="shared" si="4"/>
        <v>0.17669648365206667</v>
      </c>
      <c r="M14" s="8">
        <f t="shared" si="5"/>
        <v>0.11743599629858113</v>
      </c>
    </row>
    <row r="15" spans="1:16" ht="24" customHeight="1" thickBot="1" x14ac:dyDescent="0.3">
      <c r="A15" s="4">
        <v>2</v>
      </c>
      <c r="B15" s="5" t="s">
        <v>27</v>
      </c>
      <c r="C15" s="6">
        <v>1.0887500000000001E-2</v>
      </c>
      <c r="D15" s="6">
        <v>1.37015E-2</v>
      </c>
      <c r="E15" s="6">
        <v>4.4588500000000003E-2</v>
      </c>
      <c r="F15" s="6">
        <v>6.9713499999999998E-2</v>
      </c>
      <c r="G15" s="6">
        <v>5.0283500000000002E-2</v>
      </c>
      <c r="H15" s="7">
        <f t="shared" si="6"/>
        <v>0.1891745</v>
      </c>
      <c r="I15" s="8">
        <f t="shared" si="1"/>
        <v>1.6791332510795808E-2</v>
      </c>
      <c r="J15" s="8">
        <f t="shared" si="2"/>
        <v>2.1131246144355336E-2</v>
      </c>
      <c r="K15" s="8">
        <f t="shared" si="3"/>
        <v>6.8766964836520672E-2</v>
      </c>
      <c r="L15" s="8">
        <f t="shared" si="4"/>
        <v>0.10751619370758791</v>
      </c>
      <c r="M15" s="8">
        <f t="shared" si="5"/>
        <v>7.7550123380629249E-2</v>
      </c>
    </row>
    <row r="16" spans="1:16" ht="24" customHeight="1" thickBot="1" x14ac:dyDescent="0.3">
      <c r="A16" s="4">
        <v>2</v>
      </c>
      <c r="B16" s="5" t="s">
        <v>27</v>
      </c>
      <c r="C16" s="6">
        <v>7.705E-3</v>
      </c>
      <c r="D16" s="6">
        <v>9.3799999999999994E-3</v>
      </c>
      <c r="E16" s="6">
        <v>4.31145E-2</v>
      </c>
      <c r="F16" s="6">
        <v>6.3516000000000003E-2</v>
      </c>
      <c r="G16" s="6">
        <v>6.8842500000000015E-2</v>
      </c>
      <c r="H16" s="7">
        <f t="shared" si="6"/>
        <v>0.19255800000000001</v>
      </c>
      <c r="I16" s="8">
        <f t="shared" si="1"/>
        <v>1.1883096853793955E-2</v>
      </c>
      <c r="J16" s="8">
        <f t="shared" si="2"/>
        <v>1.4466378778531771E-2</v>
      </c>
      <c r="K16" s="8">
        <f t="shared" si="3"/>
        <v>6.649367674275139E-2</v>
      </c>
      <c r="L16" s="8">
        <f t="shared" si="4"/>
        <v>9.7958050586057999E-2</v>
      </c>
      <c r="M16" s="8">
        <f t="shared" si="5"/>
        <v>0.10617288710672428</v>
      </c>
    </row>
    <row r="17" spans="1:13" ht="24" customHeight="1" thickBot="1" x14ac:dyDescent="0.3">
      <c r="A17" s="4">
        <v>2</v>
      </c>
      <c r="B17" s="5" t="s">
        <v>27</v>
      </c>
      <c r="C17" s="6">
        <v>1.2562500000000001E-2</v>
      </c>
      <c r="D17" s="6">
        <v>1.5175500000000001E-2</v>
      </c>
      <c r="E17" s="6">
        <v>2.7034500000000003E-2</v>
      </c>
      <c r="F17" s="6">
        <v>6.1774000000000009E-2</v>
      </c>
      <c r="G17" s="6">
        <v>6.5592999999999999E-2</v>
      </c>
      <c r="H17" s="7">
        <f t="shared" si="6"/>
        <v>0.18213950000000001</v>
      </c>
      <c r="I17" s="8">
        <f t="shared" si="1"/>
        <v>1.9374614435533621E-2</v>
      </c>
      <c r="J17" s="8">
        <f t="shared" si="2"/>
        <v>2.3404534238124618E-2</v>
      </c>
      <c r="K17" s="8">
        <f t="shared" si="3"/>
        <v>4.1694170265268359E-2</v>
      </c>
      <c r="L17" s="8">
        <f t="shared" si="4"/>
        <v>9.5271437384330679E-2</v>
      </c>
      <c r="M17" s="8">
        <f t="shared" si="5"/>
        <v>0.10116132017273288</v>
      </c>
    </row>
    <row r="18" spans="1:13" ht="24" customHeight="1" thickBot="1" x14ac:dyDescent="0.3">
      <c r="A18" s="4">
        <v>2</v>
      </c>
      <c r="B18" s="5" t="s">
        <v>27</v>
      </c>
      <c r="C18" s="6">
        <v>1.0854000000000001E-2</v>
      </c>
      <c r="D18" s="6">
        <v>1.0686500000000002E-2</v>
      </c>
      <c r="E18" s="6">
        <v>3.9462999999999998E-2</v>
      </c>
      <c r="F18" s="6">
        <v>4.8407499999999999E-2</v>
      </c>
      <c r="G18" s="6">
        <v>6.0333500000000012E-2</v>
      </c>
      <c r="H18" s="7">
        <f t="shared" si="6"/>
        <v>0.16974450000000002</v>
      </c>
      <c r="I18" s="8">
        <f t="shared" si="1"/>
        <v>1.6739666872301051E-2</v>
      </c>
      <c r="J18" s="8">
        <f t="shared" si="2"/>
        <v>1.6481338679827269E-2</v>
      </c>
      <c r="K18" s="8">
        <f t="shared" si="3"/>
        <v>6.0862122146822947E-2</v>
      </c>
      <c r="L18" s="8">
        <f t="shared" si="4"/>
        <v>7.465684762492289E-2</v>
      </c>
      <c r="M18" s="8">
        <f t="shared" si="5"/>
        <v>9.304981492905616E-2</v>
      </c>
    </row>
    <row r="19" spans="1:13" ht="24" customHeight="1" thickBot="1" x14ac:dyDescent="0.3">
      <c r="A19" s="4">
        <v>2</v>
      </c>
      <c r="B19" s="5" t="s">
        <v>27</v>
      </c>
      <c r="C19" s="6">
        <v>9.8490000000000001E-3</v>
      </c>
      <c r="D19" s="6">
        <v>1.0452000000000001E-2</v>
      </c>
      <c r="E19" s="6">
        <v>4.1138000000000001E-2</v>
      </c>
      <c r="F19" s="6">
        <v>7.6078500000000007E-2</v>
      </c>
      <c r="G19" s="6">
        <v>4.4923500000000005E-2</v>
      </c>
      <c r="H19" s="7">
        <f t="shared" si="6"/>
        <v>0.18244100000000002</v>
      </c>
      <c r="I19" s="8">
        <f t="shared" si="1"/>
        <v>1.518969771745836E-2</v>
      </c>
      <c r="J19" s="8">
        <f t="shared" si="2"/>
        <v>1.6119679210363974E-2</v>
      </c>
      <c r="K19" s="8">
        <f t="shared" si="3"/>
        <v>6.3445404071560768E-2</v>
      </c>
      <c r="L19" s="8">
        <f t="shared" si="4"/>
        <v>0.11733266502159162</v>
      </c>
      <c r="M19" s="8">
        <f t="shared" si="5"/>
        <v>6.9283621221468236E-2</v>
      </c>
    </row>
    <row r="20" spans="1:13" ht="24" customHeight="1" thickBot="1" x14ac:dyDescent="0.3">
      <c r="A20" s="4">
        <v>3</v>
      </c>
      <c r="B20" s="5" t="s">
        <v>27</v>
      </c>
      <c r="C20" s="6">
        <v>9.6145000000000015E-3</v>
      </c>
      <c r="D20" s="6">
        <v>8.9110000000000005E-3</v>
      </c>
      <c r="E20" s="6">
        <v>1.9865500000000001E-2</v>
      </c>
      <c r="F20" s="6">
        <v>4.4354000000000005E-2</v>
      </c>
      <c r="G20" s="6">
        <v>8.2577499999999998E-2</v>
      </c>
      <c r="H20" s="7">
        <f t="shared" si="6"/>
        <v>0.16532250000000001</v>
      </c>
      <c r="I20" s="8">
        <f t="shared" si="1"/>
        <v>1.4828038247995067E-2</v>
      </c>
      <c r="J20" s="8">
        <f t="shared" si="2"/>
        <v>1.3743059839605182E-2</v>
      </c>
      <c r="K20" s="8">
        <f t="shared" si="3"/>
        <v>3.0637723627390503E-2</v>
      </c>
      <c r="L20" s="8">
        <f t="shared" si="4"/>
        <v>6.8405305367057384E-2</v>
      </c>
      <c r="M20" s="8">
        <f t="shared" si="5"/>
        <v>0.12735579888957435</v>
      </c>
    </row>
    <row r="21" spans="1:13" ht="24" customHeight="1" thickBot="1" x14ac:dyDescent="0.3">
      <c r="A21" s="4">
        <v>3</v>
      </c>
      <c r="B21" s="5" t="s">
        <v>27</v>
      </c>
      <c r="C21" s="6">
        <v>7.5040000000000011E-3</v>
      </c>
      <c r="D21" s="6">
        <v>7.5709999999999996E-3</v>
      </c>
      <c r="E21" s="6">
        <v>8.0835500000000005E-2</v>
      </c>
      <c r="F21" s="6">
        <v>5.8491000000000001E-2</v>
      </c>
      <c r="G21" s="6">
        <v>7.5308000000000014E-2</v>
      </c>
      <c r="H21" s="7">
        <f t="shared" si="6"/>
        <v>0.22970950000000004</v>
      </c>
      <c r="I21" s="8">
        <f t="shared" si="1"/>
        <v>1.1573103022825418E-2</v>
      </c>
      <c r="J21" s="8">
        <f t="shared" si="2"/>
        <v>1.1676434299814929E-2</v>
      </c>
      <c r="K21" s="8">
        <f t="shared" si="3"/>
        <v>0.12466918568784702</v>
      </c>
      <c r="L21" s="8">
        <f t="shared" si="4"/>
        <v>9.020820481184455E-2</v>
      </c>
      <c r="M21" s="8">
        <f t="shared" si="5"/>
        <v>0.11614435533621224</v>
      </c>
    </row>
    <row r="22" spans="1:13" ht="24" customHeight="1" thickBot="1" x14ac:dyDescent="0.3">
      <c r="A22" s="4">
        <v>3</v>
      </c>
      <c r="B22" s="5" t="s">
        <v>27</v>
      </c>
      <c r="C22" s="6">
        <v>1.0318000000000001E-2</v>
      </c>
      <c r="D22" s="6">
        <v>8.7100000000000007E-3</v>
      </c>
      <c r="E22" s="6">
        <v>3.9195000000000001E-2</v>
      </c>
      <c r="F22" s="6">
        <v>6.3247999999999999E-2</v>
      </c>
      <c r="G22" s="6">
        <v>6.2678499999999998E-2</v>
      </c>
      <c r="H22" s="7">
        <f t="shared" si="6"/>
        <v>0.18414949999999999</v>
      </c>
      <c r="I22" s="8">
        <f t="shared" si="1"/>
        <v>1.5913016656384948E-2</v>
      </c>
      <c r="J22" s="8">
        <f t="shared" si="2"/>
        <v>1.3433066008636646E-2</v>
      </c>
      <c r="K22" s="8">
        <f t="shared" si="3"/>
        <v>6.0448797038864903E-2</v>
      </c>
      <c r="L22" s="8">
        <f t="shared" si="4"/>
        <v>9.7544725478099933E-2</v>
      </c>
      <c r="M22" s="8">
        <f t="shared" si="5"/>
        <v>9.6666409623689081E-2</v>
      </c>
    </row>
    <row r="23" spans="1:13" ht="24" customHeight="1" thickBot="1" x14ac:dyDescent="0.3">
      <c r="A23" s="4">
        <v>3</v>
      </c>
      <c r="B23" s="5" t="s">
        <v>27</v>
      </c>
      <c r="C23" s="6">
        <v>5.3265000000000005E-3</v>
      </c>
      <c r="D23" s="6">
        <v>6.532500000000001E-3</v>
      </c>
      <c r="E23" s="6">
        <v>3.4605499999999997E-2</v>
      </c>
      <c r="F23" s="6">
        <v>0.12261000000000001</v>
      </c>
      <c r="G23" s="6">
        <v>3.43375E-2</v>
      </c>
      <c r="H23" s="7">
        <f t="shared" si="6"/>
        <v>0.20341200000000001</v>
      </c>
      <c r="I23" s="8">
        <f t="shared" si="1"/>
        <v>8.2148365206662563E-3</v>
      </c>
      <c r="J23" s="8">
        <f t="shared" si="2"/>
        <v>1.0074799506477486E-2</v>
      </c>
      <c r="K23" s="8">
        <f t="shared" si="3"/>
        <v>5.3370604565083281E-2</v>
      </c>
      <c r="L23" s="8">
        <f t="shared" si="4"/>
        <v>0.18909623689080818</v>
      </c>
      <c r="M23" s="8">
        <f t="shared" si="5"/>
        <v>5.2957279457125236E-2</v>
      </c>
    </row>
    <row r="24" spans="1:13" ht="24" customHeight="1" thickBot="1" x14ac:dyDescent="0.3">
      <c r="A24" s="4">
        <v>3</v>
      </c>
      <c r="B24" s="5" t="s">
        <v>27</v>
      </c>
      <c r="C24" s="6">
        <v>4.9245000000000001E-3</v>
      </c>
      <c r="D24" s="6">
        <v>1.2261000000000001E-2</v>
      </c>
      <c r="E24" s="6">
        <v>1.3634500000000003E-2</v>
      </c>
      <c r="F24" s="6">
        <v>6.5894500000000009E-2</v>
      </c>
      <c r="G24" s="6">
        <v>4.4119499999999999E-2</v>
      </c>
      <c r="H24" s="7">
        <f t="shared" si="6"/>
        <v>0.14083400000000001</v>
      </c>
      <c r="I24" s="8">
        <f t="shared" si="1"/>
        <v>7.5948488587291802E-3</v>
      </c>
      <c r="J24" s="8">
        <f t="shared" si="2"/>
        <v>1.8909623689080817E-2</v>
      </c>
      <c r="K24" s="8">
        <f t="shared" si="3"/>
        <v>2.1027914867365827E-2</v>
      </c>
      <c r="L24" s="8">
        <f t="shared" si="4"/>
        <v>0.10162631091918571</v>
      </c>
      <c r="M24" s="8">
        <f t="shared" si="5"/>
        <v>6.8043645897594082E-2</v>
      </c>
    </row>
    <row r="25" spans="1:13" ht="24" customHeight="1" thickBot="1" x14ac:dyDescent="0.3">
      <c r="A25" s="4">
        <v>3</v>
      </c>
      <c r="B25" s="5" t="s">
        <v>27</v>
      </c>
      <c r="C25" s="6">
        <v>8.7770000000000001E-3</v>
      </c>
      <c r="D25" s="6">
        <v>9.9159999999999995E-3</v>
      </c>
      <c r="E25" s="6">
        <v>1.4706499999999999E-2</v>
      </c>
      <c r="F25" s="6">
        <v>8.5023000000000001E-2</v>
      </c>
      <c r="G25" s="6">
        <v>2.8876999999999996E-2</v>
      </c>
      <c r="H25" s="7">
        <f t="shared" si="6"/>
        <v>0.1472995</v>
      </c>
      <c r="I25" s="8">
        <f t="shared" si="1"/>
        <v>1.3536397285626157E-2</v>
      </c>
      <c r="J25" s="8">
        <f t="shared" si="2"/>
        <v>1.5293028994447871E-2</v>
      </c>
      <c r="K25" s="8">
        <f t="shared" si="3"/>
        <v>2.2681215299198025E-2</v>
      </c>
      <c r="L25" s="8">
        <f t="shared" si="4"/>
        <v>0.13112739049969155</v>
      </c>
      <c r="M25" s="8">
        <f t="shared" si="5"/>
        <v>4.4535780382479948E-2</v>
      </c>
    </row>
    <row r="26" spans="1:13" ht="24" customHeight="1" thickBot="1" x14ac:dyDescent="0.3">
      <c r="A26" s="4">
        <v>3</v>
      </c>
      <c r="B26" s="5" t="s">
        <v>27</v>
      </c>
      <c r="C26" s="6">
        <v>1.0552500000000001E-2</v>
      </c>
      <c r="D26" s="6">
        <v>8.8775000000000017E-3</v>
      </c>
      <c r="E26" s="6">
        <v>5.1590000000000004E-2</v>
      </c>
      <c r="F26" s="6">
        <v>5.1858000000000001E-2</v>
      </c>
      <c r="G26" s="6">
        <v>6.3247999999999999E-2</v>
      </c>
      <c r="H26" s="7">
        <f t="shared" si="6"/>
        <v>0.18612600000000001</v>
      </c>
      <c r="I26" s="8">
        <f t="shared" si="1"/>
        <v>1.6274676125848243E-2</v>
      </c>
      <c r="J26" s="8">
        <f t="shared" si="2"/>
        <v>1.3691394201110429E-2</v>
      </c>
      <c r="K26" s="8">
        <f t="shared" si="3"/>
        <v>7.9565083281924742E-2</v>
      </c>
      <c r="L26" s="8">
        <f t="shared" si="4"/>
        <v>7.9978408389882794E-2</v>
      </c>
      <c r="M26" s="8">
        <f t="shared" si="5"/>
        <v>9.7544725478099933E-2</v>
      </c>
    </row>
    <row r="27" spans="1:13" ht="24" customHeight="1" thickBot="1" x14ac:dyDescent="0.3">
      <c r="A27" s="4">
        <v>3</v>
      </c>
      <c r="B27" s="5" t="s">
        <v>27</v>
      </c>
      <c r="C27" s="6">
        <v>1.1624500000000001E-2</v>
      </c>
      <c r="D27" s="6">
        <v>9.5809999999999992E-3</v>
      </c>
      <c r="E27" s="6">
        <v>3.3265500000000003E-2</v>
      </c>
      <c r="F27" s="6">
        <v>7.795450000000001E-2</v>
      </c>
      <c r="G27" s="6">
        <v>4.5291999999999999E-2</v>
      </c>
      <c r="H27" s="7">
        <f t="shared" si="6"/>
        <v>0.17771750000000003</v>
      </c>
      <c r="I27" s="8">
        <f t="shared" si="1"/>
        <v>1.7927976557680445E-2</v>
      </c>
      <c r="J27" s="8">
        <f t="shared" si="2"/>
        <v>1.4776372609500307E-2</v>
      </c>
      <c r="K27" s="8">
        <f t="shared" si="3"/>
        <v>5.1303979025293038E-2</v>
      </c>
      <c r="L27" s="8">
        <f t="shared" si="4"/>
        <v>0.12022594077729798</v>
      </c>
      <c r="M27" s="8">
        <f t="shared" si="5"/>
        <v>6.985194324491055E-2</v>
      </c>
    </row>
    <row r="28" spans="1:13" ht="24" customHeight="1" thickBot="1" x14ac:dyDescent="0.3">
      <c r="A28" s="4">
        <v>3</v>
      </c>
      <c r="B28" s="5" t="s">
        <v>27</v>
      </c>
      <c r="C28" s="6">
        <v>1.1255999999999999E-2</v>
      </c>
      <c r="D28" s="6">
        <v>1.1993E-2</v>
      </c>
      <c r="E28" s="6">
        <v>1.4036500000000002E-2</v>
      </c>
      <c r="F28" s="6">
        <v>5.2360500000000011E-2</v>
      </c>
      <c r="G28" s="6">
        <v>4.9245000000000004E-2</v>
      </c>
      <c r="H28" s="7">
        <f>SUM('Succrose dose response'!C28:G28)</f>
        <v>0.13889100000000001</v>
      </c>
      <c r="I28" s="8">
        <f t="shared" si="1"/>
        <v>1.7359654534238125E-2</v>
      </c>
      <c r="J28" s="8">
        <f t="shared" si="2"/>
        <v>1.8496298581122766E-2</v>
      </c>
      <c r="K28" s="8">
        <f t="shared" si="3"/>
        <v>2.1647902529302904E-2</v>
      </c>
      <c r="L28" s="8">
        <f t="shared" si="4"/>
        <v>8.0753392967304147E-2</v>
      </c>
      <c r="M28" s="8">
        <f t="shared" si="5"/>
        <v>7.5948488587291807E-2</v>
      </c>
    </row>
    <row r="29" spans="1:13" ht="24" customHeight="1" thickBot="1" x14ac:dyDescent="0.3">
      <c r="A29" s="9"/>
      <c r="B29" s="10" t="s">
        <v>5</v>
      </c>
      <c r="C29" s="11">
        <f>AVERAGE(C2:C28)</f>
        <v>9.2894259259259249E-3</v>
      </c>
      <c r="D29" s="11">
        <f t="shared" ref="D29:M29" si="7">AVERAGE(D2:D28)</f>
        <v>9.7112777777777753E-3</v>
      </c>
      <c r="E29" s="11">
        <f t="shared" si="7"/>
        <v>4.2186425925925919E-2</v>
      </c>
      <c r="F29" s="11">
        <f t="shared" si="7"/>
        <v>7.00695925925926E-2</v>
      </c>
      <c r="G29" s="11">
        <f t="shared" si="7"/>
        <v>5.8902925925925928E-2</v>
      </c>
      <c r="H29" s="11">
        <f t="shared" si="7"/>
        <v>0.19015964814814815</v>
      </c>
      <c r="I29" s="11">
        <f t="shared" si="7"/>
        <v>1.4326690200379284E-2</v>
      </c>
      <c r="J29" s="11">
        <f t="shared" si="7"/>
        <v>1.4977294536979921E-2</v>
      </c>
      <c r="K29" s="11">
        <f t="shared" si="7"/>
        <v>6.5062347202229989E-2</v>
      </c>
      <c r="L29" s="11">
        <f t="shared" si="7"/>
        <v>0.10806538030936548</v>
      </c>
      <c r="M29" s="11">
        <f t="shared" si="7"/>
        <v>9.0843500811113378E-2</v>
      </c>
    </row>
    <row r="30" spans="1:13" ht="24" customHeight="1" thickBot="1" x14ac:dyDescent="0.3">
      <c r="A30" s="12"/>
      <c r="B30" s="10" t="s">
        <v>6</v>
      </c>
      <c r="C30" s="11">
        <f>STDEV(C2:C28)</f>
        <v>2.0246951893276703E-3</v>
      </c>
      <c r="D30" s="11">
        <f t="shared" ref="D30:M30" si="8">STDEV(D2:D28)</f>
        <v>2.2295140740552096E-3</v>
      </c>
      <c r="E30" s="11">
        <f t="shared" si="8"/>
        <v>2.325215932847121E-2</v>
      </c>
      <c r="F30" s="11">
        <f t="shared" si="8"/>
        <v>2.0053411389738571E-2</v>
      </c>
      <c r="G30" s="11">
        <f t="shared" si="8"/>
        <v>1.6888669553934563E-2</v>
      </c>
      <c r="H30" s="11">
        <f t="shared" si="8"/>
        <v>3.3381204856756774E-2</v>
      </c>
      <c r="I30" s="11">
        <f t="shared" si="8"/>
        <v>3.122602081011212E-3</v>
      </c>
      <c r="J30" s="11">
        <f t="shared" si="8"/>
        <v>3.4384856169882932E-3</v>
      </c>
      <c r="K30" s="11">
        <f t="shared" si="8"/>
        <v>3.5860825614545344E-2</v>
      </c>
      <c r="L30" s="11">
        <f t="shared" si="8"/>
        <v>3.0927531446234825E-2</v>
      </c>
      <c r="M30" s="11">
        <f t="shared" si="8"/>
        <v>2.6046683457641231E-2</v>
      </c>
    </row>
    <row r="31" spans="1:13" ht="24" customHeight="1" thickBot="1" x14ac:dyDescent="0.3">
      <c r="A31" s="12"/>
      <c r="B31" s="10" t="s">
        <v>7</v>
      </c>
      <c r="C31" s="11">
        <f>C30/SQRT(COUNT(C2:C28))</f>
        <v>3.896527708617569E-4</v>
      </c>
      <c r="D31" s="11">
        <f t="shared" ref="D31:M31" si="9">D30/SQRT(COUNT(D2:D28))</f>
        <v>4.2907018360594483E-4</v>
      </c>
      <c r="E31" s="11">
        <f t="shared" si="9"/>
        <v>4.4748801491776404E-3</v>
      </c>
      <c r="F31" s="11">
        <f t="shared" si="9"/>
        <v>3.8592808213452905E-3</v>
      </c>
      <c r="G31" s="11">
        <f t="shared" si="9"/>
        <v>3.2502259710729189E-3</v>
      </c>
      <c r="H31" s="11">
        <f t="shared" si="9"/>
        <v>6.4242158699741887E-3</v>
      </c>
      <c r="I31" s="11">
        <f t="shared" si="9"/>
        <v>6.0094505068130288E-4</v>
      </c>
      <c r="J31" s="11">
        <f t="shared" si="9"/>
        <v>6.6173686552428246E-4</v>
      </c>
      <c r="K31" s="11">
        <f t="shared" si="9"/>
        <v>6.9014191073066599E-3</v>
      </c>
      <c r="L31" s="11">
        <f t="shared" si="9"/>
        <v>5.9520062019514305E-3</v>
      </c>
      <c r="M31" s="11">
        <f t="shared" si="9"/>
        <v>5.0126865685887123E-3</v>
      </c>
    </row>
    <row r="32" spans="1:13" ht="24" customHeight="1" x14ac:dyDescent="0.2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22" ht="24" customHeight="1" thickBot="1" x14ac:dyDescent="0.3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22" ht="23.25" customHeight="1" thickBot="1" x14ac:dyDescent="0.3">
      <c r="A34" s="1" t="s">
        <v>4</v>
      </c>
      <c r="B34" s="1" t="s">
        <v>25</v>
      </c>
      <c r="C34" s="1" t="s">
        <v>0</v>
      </c>
      <c r="D34" s="1" t="s">
        <v>1</v>
      </c>
      <c r="E34" s="1" t="s">
        <v>2</v>
      </c>
      <c r="F34" s="1" t="s">
        <v>3</v>
      </c>
      <c r="G34" s="1" t="s">
        <v>12</v>
      </c>
      <c r="H34" s="1" t="s">
        <v>11</v>
      </c>
      <c r="I34" s="1" t="s">
        <v>0</v>
      </c>
      <c r="J34" s="1" t="s">
        <v>1</v>
      </c>
      <c r="K34" s="1" t="s">
        <v>2</v>
      </c>
      <c r="L34" s="1" t="s">
        <v>3</v>
      </c>
      <c r="M34" s="1" t="s">
        <v>12</v>
      </c>
    </row>
    <row r="35" spans="1:22" ht="23.25" customHeight="1" thickBot="1" x14ac:dyDescent="0.3">
      <c r="A35" s="4">
        <v>1</v>
      </c>
      <c r="B35" s="18" t="s">
        <v>24</v>
      </c>
      <c r="C35" s="19">
        <v>1.0686500000000002E-2</v>
      </c>
      <c r="D35" s="19">
        <v>1.5711500000000003E-2</v>
      </c>
      <c r="E35" s="19">
        <v>3.5778000000000004E-2</v>
      </c>
      <c r="F35" s="19">
        <v>4.8508000000000003E-2</v>
      </c>
      <c r="G35" s="19">
        <v>4.4823000000000009E-2</v>
      </c>
      <c r="H35" s="7">
        <f t="shared" ref="H35:H50" si="10">SUM(C35:G35)</f>
        <v>0.15550700000000001</v>
      </c>
      <c r="I35" s="20">
        <f t="shared" ref="I35:I64" si="11">C35/$E$87</f>
        <v>1.2628064992614478E-2</v>
      </c>
      <c r="J35" s="20">
        <f t="shared" ref="J35:J64" si="12">D35/$E$87</f>
        <v>1.8566026587887745E-2</v>
      </c>
      <c r="K35" s="20">
        <f t="shared" ref="K35:K64" si="13">E35/$E$87</f>
        <v>4.2278286558345653E-2</v>
      </c>
      <c r="L35" s="20">
        <f t="shared" ref="L35:L64" si="14">F35/$E$87</f>
        <v>5.7321122599704587E-2</v>
      </c>
      <c r="M35" s="20">
        <f t="shared" ref="M35:M64" si="15">G35/$E$87</f>
        <v>5.2966617429837534E-2</v>
      </c>
    </row>
    <row r="36" spans="1:22" ht="23.25" customHeight="1" thickBot="1" x14ac:dyDescent="0.3">
      <c r="A36" s="4">
        <v>1</v>
      </c>
      <c r="B36" s="18" t="s">
        <v>24</v>
      </c>
      <c r="C36" s="19">
        <v>8.7100000000000007E-3</v>
      </c>
      <c r="D36" s="19">
        <v>9.8155000000000013E-3</v>
      </c>
      <c r="E36" s="19">
        <v>2.0703000000000003E-2</v>
      </c>
      <c r="F36" s="19">
        <v>1.5678000000000001E-2</v>
      </c>
      <c r="G36" s="19">
        <v>4.1573500000000006E-2</v>
      </c>
      <c r="H36" s="7">
        <f t="shared" si="10"/>
        <v>9.648000000000001E-2</v>
      </c>
      <c r="I36" s="20">
        <f t="shared" si="11"/>
        <v>1.0292466765140326E-2</v>
      </c>
      <c r="J36" s="20">
        <f t="shared" si="12"/>
        <v>1.1598818316100445E-2</v>
      </c>
      <c r="K36" s="20">
        <f t="shared" si="13"/>
        <v>2.4464401772525853E-2</v>
      </c>
      <c r="L36" s="20">
        <f t="shared" si="14"/>
        <v>1.8526440177252586E-2</v>
      </c>
      <c r="M36" s="20">
        <f t="shared" si="15"/>
        <v>4.9126735598227486E-2</v>
      </c>
    </row>
    <row r="37" spans="1:22" ht="23.25" customHeight="1" thickBot="1" x14ac:dyDescent="0.3">
      <c r="A37" s="4">
        <v>1</v>
      </c>
      <c r="B37" s="18" t="s">
        <v>24</v>
      </c>
      <c r="C37" s="19">
        <v>1.8190499999999998E-2</v>
      </c>
      <c r="D37" s="19">
        <v>1.2596000000000001E-2</v>
      </c>
      <c r="E37" s="19">
        <v>1.7621000000000001E-2</v>
      </c>
      <c r="F37" s="19">
        <v>3.6112999999999999E-2</v>
      </c>
      <c r="G37" s="19">
        <v>6.0333500000000012E-2</v>
      </c>
      <c r="H37" s="7">
        <f t="shared" si="10"/>
        <v>0.14485400000000001</v>
      </c>
      <c r="I37" s="20">
        <f t="shared" si="11"/>
        <v>2.1495420974889216E-2</v>
      </c>
      <c r="J37" s="20">
        <f t="shared" si="12"/>
        <v>1.4884490398818319E-2</v>
      </c>
      <c r="K37" s="20">
        <f t="shared" si="13"/>
        <v>2.0822451994091582E-2</v>
      </c>
      <c r="L37" s="20">
        <f t="shared" si="14"/>
        <v>4.2674150664697194E-2</v>
      </c>
      <c r="M37" s="20">
        <f t="shared" si="15"/>
        <v>7.1295125553914346E-2</v>
      </c>
    </row>
    <row r="38" spans="1:22" ht="23.25" customHeight="1" thickBot="1" x14ac:dyDescent="0.3">
      <c r="A38" s="4">
        <v>1</v>
      </c>
      <c r="B38" s="18" t="s">
        <v>24</v>
      </c>
      <c r="C38" s="19">
        <v>1.1724999999999999E-2</v>
      </c>
      <c r="D38" s="19">
        <v>1.2730000000000002E-2</v>
      </c>
      <c r="E38" s="19">
        <v>1.7855500000000003E-2</v>
      </c>
      <c r="F38" s="19">
        <v>4.1272000000000003E-2</v>
      </c>
      <c r="G38" s="19">
        <v>3.9128000000000003E-2</v>
      </c>
      <c r="H38" s="7">
        <f t="shared" si="10"/>
        <v>0.1227105</v>
      </c>
      <c r="I38" s="20">
        <f t="shared" si="11"/>
        <v>1.3855243722304284E-2</v>
      </c>
      <c r="J38" s="20">
        <f t="shared" si="12"/>
        <v>1.5042836041358939E-2</v>
      </c>
      <c r="K38" s="20">
        <f t="shared" si="13"/>
        <v>2.1099556868537671E-2</v>
      </c>
      <c r="L38" s="20">
        <f t="shared" si="14"/>
        <v>4.8770457902511083E-2</v>
      </c>
      <c r="M38" s="20">
        <f t="shared" si="15"/>
        <v>4.6236927621861157E-2</v>
      </c>
    </row>
    <row r="39" spans="1:22" ht="23.25" customHeight="1" thickBot="1" x14ac:dyDescent="0.3">
      <c r="A39" s="4">
        <v>1</v>
      </c>
      <c r="B39" s="18" t="s">
        <v>24</v>
      </c>
      <c r="C39" s="19">
        <v>1.4371500000000001E-2</v>
      </c>
      <c r="D39" s="19">
        <v>1.4874000000000004E-2</v>
      </c>
      <c r="E39" s="19">
        <v>2.2377999999999999E-2</v>
      </c>
      <c r="F39" s="19">
        <v>2.6197000000000002E-2</v>
      </c>
      <c r="G39" s="19">
        <v>4.1640499999999997E-2</v>
      </c>
      <c r="H39" s="7">
        <f t="shared" si="10"/>
        <v>0.119461</v>
      </c>
      <c r="I39" s="20">
        <f t="shared" si="11"/>
        <v>1.6982570162481538E-2</v>
      </c>
      <c r="J39" s="20">
        <f t="shared" si="12"/>
        <v>1.7576366322008867E-2</v>
      </c>
      <c r="K39" s="20">
        <f t="shared" si="13"/>
        <v>2.6443722304283605E-2</v>
      </c>
      <c r="L39" s="20">
        <f t="shared" si="14"/>
        <v>3.095657311669129E-2</v>
      </c>
      <c r="M39" s="20">
        <f t="shared" si="15"/>
        <v>4.9205908419497783E-2</v>
      </c>
    </row>
    <row r="40" spans="1:22" ht="23.25" customHeight="1" thickBot="1" x14ac:dyDescent="0.3">
      <c r="A40" s="4">
        <v>1</v>
      </c>
      <c r="B40" s="18" t="s">
        <v>24</v>
      </c>
      <c r="C40" s="19">
        <v>9.7149999999999997E-3</v>
      </c>
      <c r="D40" s="19">
        <v>9.7820000000000008E-3</v>
      </c>
      <c r="E40" s="19">
        <v>2.8173500000000001E-2</v>
      </c>
      <c r="F40" s="19">
        <v>1.5175500000000001E-2</v>
      </c>
      <c r="G40" s="19">
        <v>4.4186500000000004E-2</v>
      </c>
      <c r="H40" s="7">
        <f t="shared" si="10"/>
        <v>0.10703250000000002</v>
      </c>
      <c r="I40" s="20">
        <f t="shared" si="11"/>
        <v>1.1480059084194978E-2</v>
      </c>
      <c r="J40" s="20">
        <f t="shared" si="12"/>
        <v>1.1559231905465289E-2</v>
      </c>
      <c r="K40" s="20">
        <f t="shared" si="13"/>
        <v>3.3292171344165442E-2</v>
      </c>
      <c r="L40" s="20">
        <f t="shared" si="14"/>
        <v>1.793264401772526E-2</v>
      </c>
      <c r="M40" s="20">
        <f t="shared" si="15"/>
        <v>5.2214475627769576E-2</v>
      </c>
    </row>
    <row r="41" spans="1:22" ht="23.25" customHeight="1" thickBot="1" x14ac:dyDescent="0.3">
      <c r="A41" s="4">
        <v>1</v>
      </c>
      <c r="B41" s="18" t="s">
        <v>24</v>
      </c>
      <c r="C41" s="19">
        <v>1.1926000000000001E-2</v>
      </c>
      <c r="D41" s="19">
        <v>1.2730000000000002E-2</v>
      </c>
      <c r="E41" s="19">
        <v>3.8960500000000002E-2</v>
      </c>
      <c r="F41" s="19">
        <v>3.0920500000000004E-2</v>
      </c>
      <c r="G41" s="19">
        <v>2.3383000000000004E-2</v>
      </c>
      <c r="H41" s="7">
        <f t="shared" si="10"/>
        <v>0.11792000000000001</v>
      </c>
      <c r="I41" s="20">
        <f t="shared" si="11"/>
        <v>1.4092762186115215E-2</v>
      </c>
      <c r="J41" s="20">
        <f t="shared" si="12"/>
        <v>1.5042836041358939E-2</v>
      </c>
      <c r="K41" s="20">
        <f t="shared" si="13"/>
        <v>4.6038995568685383E-2</v>
      </c>
      <c r="L41" s="20">
        <f t="shared" si="14"/>
        <v>3.653825701624816E-2</v>
      </c>
      <c r="M41" s="20">
        <f t="shared" si="15"/>
        <v>2.7631314623338264E-2</v>
      </c>
      <c r="T41" s="21"/>
    </row>
    <row r="42" spans="1:22" ht="23.25" customHeight="1" thickBot="1" x14ac:dyDescent="0.3">
      <c r="A42" s="4">
        <v>1</v>
      </c>
      <c r="B42" s="18" t="s">
        <v>24</v>
      </c>
      <c r="C42" s="19">
        <v>8.8440000000000012E-3</v>
      </c>
      <c r="D42" s="19">
        <v>7.6715000000000004E-3</v>
      </c>
      <c r="E42" s="19">
        <v>2.0535500000000002E-2</v>
      </c>
      <c r="F42" s="19">
        <v>2.0234000000000002E-2</v>
      </c>
      <c r="G42" s="19">
        <v>3.4203500000000005E-2</v>
      </c>
      <c r="H42" s="7">
        <f t="shared" si="10"/>
        <v>9.14885E-2</v>
      </c>
      <c r="I42" s="20">
        <f t="shared" si="11"/>
        <v>1.0450812407680947E-2</v>
      </c>
      <c r="J42" s="20">
        <f t="shared" si="12"/>
        <v>9.0652880354505187E-3</v>
      </c>
      <c r="K42" s="20">
        <f t="shared" si="13"/>
        <v>2.4266469719350078E-2</v>
      </c>
      <c r="L42" s="20">
        <f t="shared" si="14"/>
        <v>2.3910192023633682E-2</v>
      </c>
      <c r="M42" s="20">
        <f t="shared" si="15"/>
        <v>4.041772525849336E-2</v>
      </c>
      <c r="T42" s="21"/>
    </row>
    <row r="43" spans="1:22" ht="23.25" customHeight="1" thickBot="1" x14ac:dyDescent="0.3">
      <c r="A43" s="4">
        <v>2</v>
      </c>
      <c r="B43" s="18" t="s">
        <v>24</v>
      </c>
      <c r="C43" s="19">
        <v>1.1859E-2</v>
      </c>
      <c r="D43" s="19">
        <v>1.3936000000000002E-2</v>
      </c>
      <c r="E43" s="19">
        <v>1.3098500000000001E-2</v>
      </c>
      <c r="F43" s="19">
        <v>1.8324499999999997E-2</v>
      </c>
      <c r="G43" s="19">
        <v>3.7017500000000002E-2</v>
      </c>
      <c r="H43" s="7">
        <f t="shared" si="10"/>
        <v>9.42355E-2</v>
      </c>
      <c r="I43" s="20">
        <f t="shared" si="11"/>
        <v>1.4013589364844904E-2</v>
      </c>
      <c r="J43" s="20">
        <f t="shared" si="12"/>
        <v>1.6467946824224523E-2</v>
      </c>
      <c r="K43" s="20">
        <f t="shared" si="13"/>
        <v>1.5478286558345645E-2</v>
      </c>
      <c r="L43" s="20">
        <f t="shared" si="14"/>
        <v>2.1653766617429834E-2</v>
      </c>
      <c r="M43" s="20">
        <f t="shared" si="15"/>
        <v>4.3742983751846383E-2</v>
      </c>
      <c r="T43" s="22"/>
    </row>
    <row r="44" spans="1:22" ht="23.25" customHeight="1" thickBot="1" x14ac:dyDescent="0.3">
      <c r="A44" s="4">
        <v>2</v>
      </c>
      <c r="B44" s="18" t="s">
        <v>24</v>
      </c>
      <c r="C44" s="19">
        <v>8.5425000000000015E-3</v>
      </c>
      <c r="D44" s="19">
        <v>1.61805E-2</v>
      </c>
      <c r="E44" s="19">
        <v>2.0837000000000001E-2</v>
      </c>
      <c r="F44" s="19">
        <v>5.2494499999999999E-2</v>
      </c>
      <c r="G44" s="19">
        <v>5.0384000000000005E-2</v>
      </c>
      <c r="H44" s="7">
        <f t="shared" si="10"/>
        <v>0.1484385</v>
      </c>
      <c r="I44" s="20">
        <f t="shared" si="11"/>
        <v>1.0094534711964552E-2</v>
      </c>
      <c r="J44" s="20">
        <f t="shared" si="12"/>
        <v>1.9120236336779912E-2</v>
      </c>
      <c r="K44" s="20">
        <f t="shared" si="13"/>
        <v>2.4622747415066471E-2</v>
      </c>
      <c r="L44" s="20">
        <f t="shared" si="14"/>
        <v>6.2031905465288036E-2</v>
      </c>
      <c r="M44" s="20">
        <f t="shared" si="15"/>
        <v>5.9537961595273275E-2</v>
      </c>
      <c r="T44" s="21"/>
    </row>
    <row r="45" spans="1:22" ht="23.25" customHeight="1" thickBot="1" x14ac:dyDescent="0.3">
      <c r="A45" s="4">
        <v>2</v>
      </c>
      <c r="B45" s="18" t="s">
        <v>24</v>
      </c>
      <c r="C45" s="19">
        <v>1.8592499999999998E-2</v>
      </c>
      <c r="D45" s="19">
        <v>1.9161999999999998E-2</v>
      </c>
      <c r="E45" s="19">
        <v>1.9095000000000004E-2</v>
      </c>
      <c r="F45" s="19">
        <v>5.0886500000000001E-2</v>
      </c>
      <c r="G45" s="19">
        <v>2.6866999999999999E-2</v>
      </c>
      <c r="H45" s="7">
        <f t="shared" si="10"/>
        <v>0.134603</v>
      </c>
      <c r="I45" s="20">
        <f t="shared" si="11"/>
        <v>2.1970457902511079E-2</v>
      </c>
      <c r="J45" s="20">
        <f t="shared" si="12"/>
        <v>2.2643426883308716E-2</v>
      </c>
      <c r="K45" s="20">
        <f t="shared" si="13"/>
        <v>2.2564254062038411E-2</v>
      </c>
      <c r="L45" s="20">
        <f t="shared" si="14"/>
        <v>6.0131757754800598E-2</v>
      </c>
      <c r="M45" s="20">
        <f t="shared" si="15"/>
        <v>3.1748301329394386E-2</v>
      </c>
      <c r="T45" s="21"/>
      <c r="U45" s="21"/>
      <c r="V45" s="21"/>
    </row>
    <row r="46" spans="1:22" ht="23.25" customHeight="1" thickBot="1" x14ac:dyDescent="0.3">
      <c r="A46" s="4">
        <v>2</v>
      </c>
      <c r="B46" s="18" t="s">
        <v>24</v>
      </c>
      <c r="C46" s="19">
        <v>1.2763500000000001E-2</v>
      </c>
      <c r="D46" s="19">
        <v>1.4472000000000002E-2</v>
      </c>
      <c r="E46" s="19">
        <v>2.8676000000000004E-2</v>
      </c>
      <c r="F46" s="19">
        <v>5.2528000000000005E-2</v>
      </c>
      <c r="G46" s="19">
        <v>5.3801000000000002E-2</v>
      </c>
      <c r="H46" s="7">
        <f t="shared" si="10"/>
        <v>0.16224050000000001</v>
      </c>
      <c r="I46" s="20">
        <f t="shared" si="11"/>
        <v>1.5082422451994093E-2</v>
      </c>
      <c r="J46" s="20">
        <f t="shared" si="12"/>
        <v>1.7101329394387004E-2</v>
      </c>
      <c r="K46" s="20">
        <f t="shared" si="13"/>
        <v>3.3885967503692771E-2</v>
      </c>
      <c r="L46" s="20">
        <f t="shared" si="14"/>
        <v>6.2071491875923201E-2</v>
      </c>
      <c r="M46" s="20">
        <f t="shared" si="15"/>
        <v>6.3575775480059091E-2</v>
      </c>
      <c r="T46" s="21"/>
      <c r="U46" s="21"/>
      <c r="V46" s="21"/>
    </row>
    <row r="47" spans="1:22" ht="23.25" customHeight="1" thickBot="1" x14ac:dyDescent="0.3">
      <c r="A47" s="4">
        <v>2</v>
      </c>
      <c r="B47" s="18" t="s">
        <v>24</v>
      </c>
      <c r="C47" s="19">
        <v>1.7018000000000002E-2</v>
      </c>
      <c r="D47" s="19">
        <v>1.2227500000000001E-2</v>
      </c>
      <c r="E47" s="19">
        <v>2.9982499999999999E-2</v>
      </c>
      <c r="F47" s="19">
        <v>5.5945000000000002E-2</v>
      </c>
      <c r="G47" s="19">
        <v>5.2193000000000003E-2</v>
      </c>
      <c r="H47" s="7">
        <f t="shared" si="10"/>
        <v>0.16736600000000001</v>
      </c>
      <c r="I47" s="20">
        <f t="shared" si="11"/>
        <v>2.0109896602658793E-2</v>
      </c>
      <c r="J47" s="20">
        <f t="shared" si="12"/>
        <v>1.4449039881831612E-2</v>
      </c>
      <c r="K47" s="20">
        <f t="shared" si="13"/>
        <v>3.5429837518463812E-2</v>
      </c>
      <c r="L47" s="20">
        <f t="shared" si="14"/>
        <v>6.6109305760709017E-2</v>
      </c>
      <c r="M47" s="20">
        <f t="shared" si="15"/>
        <v>6.1675627769571646E-2</v>
      </c>
    </row>
    <row r="48" spans="1:22" ht="23.25" customHeight="1" thickBot="1" x14ac:dyDescent="0.3">
      <c r="A48" s="4">
        <v>2</v>
      </c>
      <c r="B48" s="18" t="s">
        <v>24</v>
      </c>
      <c r="C48" s="19">
        <v>1.3534000000000001E-2</v>
      </c>
      <c r="D48" s="19">
        <v>1.6683000000000003E-2</v>
      </c>
      <c r="E48" s="19">
        <v>2.0569E-2</v>
      </c>
      <c r="F48" s="19">
        <v>9.2125000000000019E-3</v>
      </c>
      <c r="G48" s="19">
        <v>3.1824999999999999E-2</v>
      </c>
      <c r="H48" s="7">
        <f t="shared" si="10"/>
        <v>9.1823500000000002E-2</v>
      </c>
      <c r="I48" s="20">
        <f t="shared" si="11"/>
        <v>1.599290989660266E-2</v>
      </c>
      <c r="J48" s="20">
        <f t="shared" si="12"/>
        <v>1.9714032496307245E-2</v>
      </c>
      <c r="K48" s="20">
        <f t="shared" si="13"/>
        <v>2.430605612998523E-2</v>
      </c>
      <c r="L48" s="20">
        <f t="shared" si="14"/>
        <v>1.0886262924667654E-2</v>
      </c>
      <c r="M48" s="20">
        <f t="shared" si="15"/>
        <v>3.7607090103397342E-2</v>
      </c>
    </row>
    <row r="49" spans="1:38" ht="23.25" customHeight="1" thickBot="1" x14ac:dyDescent="0.3">
      <c r="A49" s="4">
        <v>2</v>
      </c>
      <c r="B49" s="18" t="s">
        <v>24</v>
      </c>
      <c r="C49" s="19">
        <v>1.6716500000000002E-2</v>
      </c>
      <c r="D49" s="19">
        <v>1.9161999999999998E-2</v>
      </c>
      <c r="E49" s="19">
        <v>3.2260500000000004E-2</v>
      </c>
      <c r="F49" s="19">
        <v>3.4203500000000005E-2</v>
      </c>
      <c r="G49" s="19">
        <v>6.3549499999999995E-2</v>
      </c>
      <c r="H49" s="7">
        <f t="shared" si="10"/>
        <v>0.16589199999999998</v>
      </c>
      <c r="I49" s="20">
        <f t="shared" si="11"/>
        <v>1.9753618906942397E-2</v>
      </c>
      <c r="J49" s="20">
        <f t="shared" si="12"/>
        <v>2.2643426883308716E-2</v>
      </c>
      <c r="K49" s="20">
        <f t="shared" si="13"/>
        <v>3.8121713441654367E-2</v>
      </c>
      <c r="L49" s="20">
        <f t="shared" si="14"/>
        <v>4.041772525849336E-2</v>
      </c>
      <c r="M49" s="20">
        <f t="shared" si="15"/>
        <v>7.5095420974889221E-2</v>
      </c>
    </row>
    <row r="50" spans="1:38" ht="23.25" customHeight="1" thickBot="1" x14ac:dyDescent="0.3">
      <c r="A50" s="4">
        <v>3</v>
      </c>
      <c r="B50" s="18" t="s">
        <v>24</v>
      </c>
      <c r="C50" s="19">
        <v>1.1255999999999999E-2</v>
      </c>
      <c r="D50" s="19">
        <v>1.0920999999999998E-2</v>
      </c>
      <c r="E50" s="19">
        <v>8.8775000000000017E-3</v>
      </c>
      <c r="F50" s="19">
        <v>2.2746500000000003E-2</v>
      </c>
      <c r="G50" s="19">
        <v>4.2679000000000002E-2</v>
      </c>
      <c r="H50" s="7">
        <f t="shared" si="10"/>
        <v>9.648000000000001E-2</v>
      </c>
      <c r="I50" s="20">
        <f t="shared" si="11"/>
        <v>1.3301033973412112E-2</v>
      </c>
      <c r="J50" s="20">
        <f t="shared" si="12"/>
        <v>1.290516986706056E-2</v>
      </c>
      <c r="K50" s="20">
        <f t="shared" si="13"/>
        <v>1.0490398818316104E-2</v>
      </c>
      <c r="L50" s="20">
        <f t="shared" si="14"/>
        <v>2.6879172821270315E-2</v>
      </c>
      <c r="M50" s="20">
        <f t="shared" si="15"/>
        <v>5.0433087149187594E-2</v>
      </c>
    </row>
    <row r="51" spans="1:38" ht="23.25" customHeight="1" thickBot="1" x14ac:dyDescent="0.3">
      <c r="A51" s="4">
        <v>3</v>
      </c>
      <c r="B51" s="18" t="s">
        <v>24</v>
      </c>
      <c r="C51" s="19">
        <v>1.3098500000000001E-2</v>
      </c>
      <c r="D51" s="19">
        <v>7.9730000000000009E-3</v>
      </c>
      <c r="E51" s="19">
        <v>6.9010000000000009E-3</v>
      </c>
      <c r="F51" s="19">
        <v>4.596200000000001E-2</v>
      </c>
      <c r="G51" s="19">
        <v>1.7420000000000001E-2</v>
      </c>
      <c r="H51" s="7">
        <f t="shared" ref="H51:H64" si="16">SUM(C51:G51)</f>
        <v>9.1354500000000019E-2</v>
      </c>
      <c r="I51" s="20">
        <f t="shared" si="11"/>
        <v>1.5478286558345645E-2</v>
      </c>
      <c r="J51" s="20">
        <f t="shared" si="12"/>
        <v>9.421565731166915E-3</v>
      </c>
      <c r="K51" s="20">
        <f t="shared" si="13"/>
        <v>8.154800590841952E-3</v>
      </c>
      <c r="L51" s="20">
        <f t="shared" si="14"/>
        <v>5.4312555391432808E-2</v>
      </c>
      <c r="M51" s="20">
        <f t="shared" si="15"/>
        <v>2.0584933530280652E-2</v>
      </c>
    </row>
    <row r="52" spans="1:38" ht="23.25" customHeight="1" thickBot="1" x14ac:dyDescent="0.3">
      <c r="A52" s="4">
        <v>3</v>
      </c>
      <c r="B52" s="18" t="s">
        <v>24</v>
      </c>
      <c r="C52" s="19">
        <v>9.245999999999999E-3</v>
      </c>
      <c r="D52" s="19">
        <v>9.748500000000002E-3</v>
      </c>
      <c r="E52" s="19">
        <v>1.2596000000000001E-2</v>
      </c>
      <c r="F52" s="19">
        <v>3.5074500000000008E-2</v>
      </c>
      <c r="G52" s="19">
        <v>5.3767500000000003E-2</v>
      </c>
      <c r="H52" s="7">
        <f t="shared" si="16"/>
        <v>0.1204325</v>
      </c>
      <c r="I52" s="20">
        <f t="shared" si="11"/>
        <v>1.0925849335302806E-2</v>
      </c>
      <c r="J52" s="20">
        <f t="shared" si="12"/>
        <v>1.1519645494830135E-2</v>
      </c>
      <c r="K52" s="20">
        <f t="shared" si="13"/>
        <v>1.4884490398818319E-2</v>
      </c>
      <c r="L52" s="20">
        <f t="shared" si="14"/>
        <v>4.1446971935007397E-2</v>
      </c>
      <c r="M52" s="20">
        <f t="shared" si="15"/>
        <v>6.3536189069423932E-2</v>
      </c>
    </row>
    <row r="53" spans="1:38" ht="23.25" customHeight="1" thickBot="1" x14ac:dyDescent="0.3">
      <c r="A53" s="4">
        <v>3</v>
      </c>
      <c r="B53" s="18" t="s">
        <v>24</v>
      </c>
      <c r="C53" s="19">
        <v>8.0400000000000003E-3</v>
      </c>
      <c r="D53" s="19">
        <v>6.7000000000000011E-3</v>
      </c>
      <c r="E53" s="19">
        <v>7.7385000000000006E-3</v>
      </c>
      <c r="F53" s="19">
        <v>4.3248500000000002E-2</v>
      </c>
      <c r="G53" s="19">
        <v>4.0367500000000008E-2</v>
      </c>
      <c r="H53" s="7">
        <f t="shared" si="16"/>
        <v>0.10609450000000001</v>
      </c>
      <c r="I53" s="20">
        <f t="shared" si="11"/>
        <v>9.5007385524372243E-3</v>
      </c>
      <c r="J53" s="20">
        <f t="shared" si="12"/>
        <v>7.9172821270310206E-3</v>
      </c>
      <c r="K53" s="20">
        <f t="shared" si="13"/>
        <v>9.144460856720828E-3</v>
      </c>
      <c r="L53" s="20">
        <f t="shared" si="14"/>
        <v>5.1106056129985235E-2</v>
      </c>
      <c r="M53" s="20">
        <f t="shared" si="15"/>
        <v>4.7701624815361901E-2</v>
      </c>
    </row>
    <row r="54" spans="1:38" ht="23.25" customHeight="1" thickBot="1" x14ac:dyDescent="0.3">
      <c r="A54" s="4">
        <v>3</v>
      </c>
      <c r="B54" s="18" t="s">
        <v>24</v>
      </c>
      <c r="C54" s="19">
        <v>6.6665000000000006E-3</v>
      </c>
      <c r="D54" s="19">
        <v>7.2025000000000006E-3</v>
      </c>
      <c r="E54" s="19">
        <v>8.2075000000000013E-3</v>
      </c>
      <c r="F54" s="19">
        <v>2.6465000000000002E-2</v>
      </c>
      <c r="G54" s="19">
        <v>4.3818000000000003E-2</v>
      </c>
      <c r="H54" s="7">
        <f t="shared" si="16"/>
        <v>9.2359500000000011E-2</v>
      </c>
      <c r="I54" s="20">
        <f t="shared" si="11"/>
        <v>7.877695716395865E-3</v>
      </c>
      <c r="J54" s="20">
        <f t="shared" si="12"/>
        <v>8.5110782865583465E-3</v>
      </c>
      <c r="K54" s="20">
        <f t="shared" si="13"/>
        <v>9.6986706056130002E-3</v>
      </c>
      <c r="L54" s="20">
        <f t="shared" si="14"/>
        <v>3.1273264401772534E-2</v>
      </c>
      <c r="M54" s="20">
        <f t="shared" si="15"/>
        <v>5.1779025110782875E-2</v>
      </c>
      <c r="AL54" s="2"/>
    </row>
    <row r="55" spans="1:38" ht="23.25" customHeight="1" thickBot="1" x14ac:dyDescent="0.3">
      <c r="A55" s="4">
        <v>3</v>
      </c>
      <c r="B55" s="18" t="s">
        <v>24</v>
      </c>
      <c r="C55" s="19">
        <v>1.0586E-2</v>
      </c>
      <c r="D55" s="19">
        <v>1.1691500000000002E-2</v>
      </c>
      <c r="E55" s="19">
        <v>1.7755000000000003E-2</v>
      </c>
      <c r="F55" s="19">
        <v>4.5727500000000004E-2</v>
      </c>
      <c r="G55" s="19">
        <v>3.7386000000000003E-2</v>
      </c>
      <c r="H55" s="7">
        <f t="shared" si="16"/>
        <v>0.12314600000000001</v>
      </c>
      <c r="I55" s="20">
        <f t="shared" si="11"/>
        <v>1.2509305760709011E-2</v>
      </c>
      <c r="J55" s="20">
        <f t="shared" si="12"/>
        <v>1.3815657311669132E-2</v>
      </c>
      <c r="K55" s="20">
        <f t="shared" si="13"/>
        <v>2.0980797636632208E-2</v>
      </c>
      <c r="L55" s="20">
        <f t="shared" si="14"/>
        <v>5.4035450516986716E-2</v>
      </c>
      <c r="M55" s="20">
        <f t="shared" si="15"/>
        <v>4.417843426883309E-2</v>
      </c>
      <c r="AL55" s="2"/>
    </row>
    <row r="56" spans="1:38" ht="23.25" customHeight="1" thickBot="1" x14ac:dyDescent="0.3">
      <c r="A56" s="4">
        <v>3</v>
      </c>
      <c r="B56" s="18" t="s">
        <v>24</v>
      </c>
      <c r="C56" s="19">
        <v>9.7820000000000008E-3</v>
      </c>
      <c r="D56" s="19">
        <v>1.072E-2</v>
      </c>
      <c r="E56" s="19">
        <v>1.1724999999999999E-2</v>
      </c>
      <c r="F56" s="19">
        <v>3.1356000000000002E-2</v>
      </c>
      <c r="G56" s="19">
        <v>5.4471000000000006E-2</v>
      </c>
      <c r="H56" s="7">
        <f t="shared" si="16"/>
        <v>0.11805400000000001</v>
      </c>
      <c r="I56" s="20">
        <f t="shared" si="11"/>
        <v>1.1559231905465289E-2</v>
      </c>
      <c r="J56" s="20">
        <f t="shared" si="12"/>
        <v>1.2667651403249632E-2</v>
      </c>
      <c r="K56" s="20">
        <f t="shared" si="13"/>
        <v>1.3855243722304284E-2</v>
      </c>
      <c r="L56" s="20">
        <f t="shared" si="14"/>
        <v>3.7052880354505172E-2</v>
      </c>
      <c r="M56" s="20">
        <f t="shared" si="15"/>
        <v>6.4367503692762201E-2</v>
      </c>
      <c r="AL56" s="2"/>
    </row>
    <row r="57" spans="1:38" ht="23.25" customHeight="1" thickBot="1" x14ac:dyDescent="0.3">
      <c r="A57" s="4">
        <v>4</v>
      </c>
      <c r="B57" s="18" t="s">
        <v>24</v>
      </c>
      <c r="C57" s="19">
        <v>9.2125000000000019E-3</v>
      </c>
      <c r="D57" s="19">
        <v>1.00835E-2</v>
      </c>
      <c r="E57" s="19">
        <v>1.7855500000000003E-2</v>
      </c>
      <c r="F57" s="19">
        <v>1.8626E-2</v>
      </c>
      <c r="G57" s="19">
        <v>1.6080000000000001E-2</v>
      </c>
      <c r="H57" s="7">
        <f t="shared" si="16"/>
        <v>7.1857500000000005E-2</v>
      </c>
      <c r="I57" s="20">
        <f t="shared" si="11"/>
        <v>1.0886262924667654E-2</v>
      </c>
      <c r="J57" s="20">
        <f t="shared" si="12"/>
        <v>1.1915509601181686E-2</v>
      </c>
      <c r="K57" s="20">
        <f t="shared" si="13"/>
        <v>2.1099556868537671E-2</v>
      </c>
      <c r="L57" s="20">
        <f t="shared" si="14"/>
        <v>2.2010044313146234E-2</v>
      </c>
      <c r="M57" s="20">
        <f t="shared" si="15"/>
        <v>1.9001477104874449E-2</v>
      </c>
      <c r="AL57" s="2"/>
    </row>
    <row r="58" spans="1:38" ht="23.25" customHeight="1" thickBot="1" x14ac:dyDescent="0.3">
      <c r="A58" s="4">
        <v>4</v>
      </c>
      <c r="B58" s="18" t="s">
        <v>24</v>
      </c>
      <c r="C58" s="19">
        <v>8.1069999999999996E-3</v>
      </c>
      <c r="D58" s="19">
        <v>1.2194E-2</v>
      </c>
      <c r="E58" s="19">
        <v>2.85755E-2</v>
      </c>
      <c r="F58" s="19">
        <v>4.0166500000000008E-2</v>
      </c>
      <c r="G58" s="19">
        <v>3.4471500000000002E-2</v>
      </c>
      <c r="H58" s="7">
        <f t="shared" si="16"/>
        <v>0.12351450000000001</v>
      </c>
      <c r="I58" s="20">
        <f t="shared" si="11"/>
        <v>9.5799113737075337E-3</v>
      </c>
      <c r="J58" s="20">
        <f t="shared" si="12"/>
        <v>1.4409453471196456E-2</v>
      </c>
      <c r="K58" s="20">
        <f t="shared" si="13"/>
        <v>3.3767208271787301E-2</v>
      </c>
      <c r="L58" s="20">
        <f t="shared" si="14"/>
        <v>4.7464106351550975E-2</v>
      </c>
      <c r="M58" s="20">
        <f t="shared" si="15"/>
        <v>4.0734416543574598E-2</v>
      </c>
      <c r="AL58" s="2"/>
    </row>
    <row r="59" spans="1:38" ht="23.25" customHeight="1" thickBot="1" x14ac:dyDescent="0.3">
      <c r="A59" s="4">
        <v>4</v>
      </c>
      <c r="B59" s="18" t="s">
        <v>24</v>
      </c>
      <c r="C59" s="19">
        <v>8.5425000000000015E-3</v>
      </c>
      <c r="D59" s="19">
        <v>7.5040000000000011E-3</v>
      </c>
      <c r="E59" s="19">
        <v>3.561050000000001E-2</v>
      </c>
      <c r="F59" s="19">
        <v>2.5862000000000003E-2</v>
      </c>
      <c r="G59" s="19">
        <v>5.5007000000000007E-2</v>
      </c>
      <c r="H59" s="7">
        <f t="shared" si="16"/>
        <v>0.132526</v>
      </c>
      <c r="I59" s="20">
        <f t="shared" si="11"/>
        <v>1.0094534711964552E-2</v>
      </c>
      <c r="J59" s="20">
        <f t="shared" si="12"/>
        <v>8.8673559822747428E-3</v>
      </c>
      <c r="K59" s="20">
        <f t="shared" si="13"/>
        <v>4.2080354505169879E-2</v>
      </c>
      <c r="L59" s="20">
        <f t="shared" si="14"/>
        <v>3.0560709010339741E-2</v>
      </c>
      <c r="M59" s="20">
        <f t="shared" si="15"/>
        <v>6.5000886262924676E-2</v>
      </c>
      <c r="AL59" s="2"/>
    </row>
    <row r="60" spans="1:38" ht="23.25" customHeight="1" thickBot="1" x14ac:dyDescent="0.3">
      <c r="A60" s="4">
        <v>4</v>
      </c>
      <c r="B60" s="18" t="s">
        <v>24</v>
      </c>
      <c r="C60" s="19">
        <v>8.0400000000000003E-3</v>
      </c>
      <c r="D60" s="19">
        <v>7.0685000000000001E-3</v>
      </c>
      <c r="E60" s="19">
        <v>3.23945E-2</v>
      </c>
      <c r="F60" s="19">
        <v>2.9949E-2</v>
      </c>
      <c r="G60" s="19">
        <v>3.2026000000000006E-2</v>
      </c>
      <c r="H60" s="7">
        <f t="shared" si="16"/>
        <v>0.10947800000000002</v>
      </c>
      <c r="I60" s="20">
        <f t="shared" si="11"/>
        <v>9.5007385524372243E-3</v>
      </c>
      <c r="J60" s="20">
        <f t="shared" si="12"/>
        <v>8.3527326440177262E-3</v>
      </c>
      <c r="K60" s="20">
        <f t="shared" si="13"/>
        <v>3.8280059084194983E-2</v>
      </c>
      <c r="L60" s="20">
        <f t="shared" si="14"/>
        <v>3.539025110782866E-2</v>
      </c>
      <c r="M60" s="20">
        <f t="shared" si="15"/>
        <v>3.7844608567208282E-2</v>
      </c>
      <c r="AL60" s="2"/>
    </row>
    <row r="61" spans="1:38" ht="23.25" customHeight="1" thickBot="1" x14ac:dyDescent="0.3">
      <c r="A61" s="4">
        <v>4</v>
      </c>
      <c r="B61" s="18" t="s">
        <v>24</v>
      </c>
      <c r="C61" s="19">
        <v>7.6379999999999998E-3</v>
      </c>
      <c r="D61" s="19">
        <v>8.7100000000000007E-3</v>
      </c>
      <c r="E61" s="19">
        <v>2.0267500000000001E-2</v>
      </c>
      <c r="F61" s="19">
        <v>1.9396500000000001E-2</v>
      </c>
      <c r="G61" s="19">
        <v>4.8106000000000003E-2</v>
      </c>
      <c r="H61" s="7">
        <f t="shared" si="16"/>
        <v>0.10411800000000002</v>
      </c>
      <c r="I61" s="20">
        <f t="shared" si="11"/>
        <v>9.0257016248153615E-3</v>
      </c>
      <c r="J61" s="20">
        <f t="shared" si="12"/>
        <v>1.0292466765140326E-2</v>
      </c>
      <c r="K61" s="20">
        <f t="shared" si="13"/>
        <v>2.3949778434268834E-2</v>
      </c>
      <c r="L61" s="20">
        <f t="shared" si="14"/>
        <v>2.2920531757754804E-2</v>
      </c>
      <c r="M61" s="20">
        <f t="shared" si="15"/>
        <v>5.6846085672082727E-2</v>
      </c>
      <c r="AL61" s="2"/>
    </row>
    <row r="62" spans="1:38" ht="23.25" customHeight="1" thickBot="1" x14ac:dyDescent="0.3">
      <c r="A62" s="4">
        <v>4</v>
      </c>
      <c r="B62" s="18" t="s">
        <v>24</v>
      </c>
      <c r="C62" s="19">
        <v>8.5090000000000009E-3</v>
      </c>
      <c r="D62" s="19">
        <v>9.3799999999999994E-3</v>
      </c>
      <c r="E62" s="19">
        <v>1.2931000000000002E-2</v>
      </c>
      <c r="F62" s="19">
        <v>3.3399500000000006E-2</v>
      </c>
      <c r="G62" s="19">
        <v>2.08705E-2</v>
      </c>
      <c r="H62" s="7">
        <f t="shared" si="16"/>
        <v>8.5090000000000013E-2</v>
      </c>
      <c r="I62" s="20">
        <f t="shared" si="11"/>
        <v>1.0054948301329397E-2</v>
      </c>
      <c r="J62" s="20">
        <f t="shared" si="12"/>
        <v>1.1084194977843426E-2</v>
      </c>
      <c r="K62" s="20">
        <f t="shared" si="13"/>
        <v>1.5280354505169871E-2</v>
      </c>
      <c r="L62" s="20">
        <f t="shared" si="14"/>
        <v>3.9467651403249641E-2</v>
      </c>
      <c r="M62" s="20">
        <f t="shared" si="15"/>
        <v>2.4662333825701627E-2</v>
      </c>
      <c r="AL62" s="2"/>
    </row>
    <row r="63" spans="1:38" ht="23.25" customHeight="1" thickBot="1" x14ac:dyDescent="0.3">
      <c r="A63" s="4">
        <v>4</v>
      </c>
      <c r="B63" s="18" t="s">
        <v>24</v>
      </c>
      <c r="C63" s="19">
        <v>8.0735000000000008E-3</v>
      </c>
      <c r="D63" s="19">
        <v>5.561E-3</v>
      </c>
      <c r="E63" s="19">
        <v>4.0702500000000003E-2</v>
      </c>
      <c r="F63" s="19">
        <v>2.5259E-2</v>
      </c>
      <c r="G63" s="19">
        <v>1.7654499999999997E-2</v>
      </c>
      <c r="H63" s="7">
        <f t="shared" si="16"/>
        <v>9.725049999999999E-2</v>
      </c>
      <c r="I63" s="20">
        <f t="shared" si="11"/>
        <v>9.5403249630723799E-3</v>
      </c>
      <c r="J63" s="20">
        <f t="shared" si="12"/>
        <v>6.5713441654357465E-3</v>
      </c>
      <c r="K63" s="20">
        <f t="shared" si="13"/>
        <v>4.8097488921713449E-2</v>
      </c>
      <c r="L63" s="20">
        <f t="shared" si="14"/>
        <v>2.9848153618906945E-2</v>
      </c>
      <c r="M63" s="20">
        <f t="shared" si="15"/>
        <v>2.0862038404726734E-2</v>
      </c>
      <c r="AL63" s="2"/>
    </row>
    <row r="64" spans="1:38" ht="23.25" customHeight="1" thickBot="1" x14ac:dyDescent="0.3">
      <c r="A64" s="4">
        <v>4</v>
      </c>
      <c r="B64" s="18" t="s">
        <v>24</v>
      </c>
      <c r="C64" s="19">
        <v>8.6765000000000002E-3</v>
      </c>
      <c r="D64" s="19">
        <v>8.7770000000000001E-3</v>
      </c>
      <c r="E64" s="19">
        <v>2.9982499999999999E-2</v>
      </c>
      <c r="F64" s="19">
        <v>3.4639000000000003E-2</v>
      </c>
      <c r="G64" s="19">
        <v>2.64315E-2</v>
      </c>
      <c r="H64" s="7">
        <f t="shared" si="16"/>
        <v>0.10850650000000001</v>
      </c>
      <c r="I64" s="20">
        <f t="shared" si="11"/>
        <v>1.0252880354505171E-2</v>
      </c>
      <c r="J64" s="20">
        <f t="shared" si="12"/>
        <v>1.0371639586410636E-2</v>
      </c>
      <c r="K64" s="20">
        <f t="shared" si="13"/>
        <v>3.5429837518463812E-2</v>
      </c>
      <c r="L64" s="20">
        <f t="shared" si="14"/>
        <v>4.0932348596750379E-2</v>
      </c>
      <c r="M64" s="20">
        <f t="shared" si="15"/>
        <v>3.1233677991137371E-2</v>
      </c>
      <c r="AL64" s="2"/>
    </row>
    <row r="65" spans="1:38" ht="23.25" customHeight="1" thickBot="1" x14ac:dyDescent="0.3">
      <c r="A65" s="23"/>
      <c r="B65" s="10" t="s">
        <v>5</v>
      </c>
      <c r="C65" s="24">
        <f>AVERAGE(C35:C64)</f>
        <v>1.0955616666666666E-2</v>
      </c>
      <c r="D65" s="24">
        <f t="shared" ref="D65:M65" si="17">AVERAGE(D35:D64)</f>
        <v>1.1398933333333333E-2</v>
      </c>
      <c r="E65" s="24">
        <f t="shared" si="17"/>
        <v>2.1954783333333335E-2</v>
      </c>
      <c r="F65" s="24">
        <f t="shared" si="17"/>
        <v>3.2852333333333344E-2</v>
      </c>
      <c r="G65" s="24">
        <f t="shared" si="17"/>
        <v>3.951548333333333E-2</v>
      </c>
      <c r="H65" s="24">
        <f t="shared" si="17"/>
        <v>0.11667715000000004</v>
      </c>
      <c r="I65" s="24">
        <f t="shared" si="17"/>
        <v>1.2946075824716886E-2</v>
      </c>
      <c r="J65" s="24">
        <f t="shared" si="17"/>
        <v>1.3469935992122111E-2</v>
      </c>
      <c r="K65" s="24">
        <f t="shared" si="17"/>
        <v>2.5943613983259485E-2</v>
      </c>
      <c r="L65" s="24">
        <f t="shared" si="17"/>
        <v>3.8821073362875436E-2</v>
      </c>
      <c r="M65" s="24">
        <f t="shared" si="17"/>
        <v>4.66948104382078E-2</v>
      </c>
      <c r="AL65" s="2"/>
    </row>
    <row r="66" spans="1:38" ht="23.25" customHeight="1" thickBot="1" x14ac:dyDescent="0.3">
      <c r="B66" s="10" t="s">
        <v>6</v>
      </c>
      <c r="C66" s="24">
        <f>STDEV(C35:C64)</f>
        <v>3.2877172976128874E-3</v>
      </c>
      <c r="D66" s="24">
        <f t="shared" ref="D66:M66" si="18">STDEV(D35:D64)</f>
        <v>3.6484405141179836E-3</v>
      </c>
      <c r="E66" s="24">
        <f t="shared" si="18"/>
        <v>9.6825471264853236E-3</v>
      </c>
      <c r="F66" s="24">
        <f t="shared" si="18"/>
        <v>1.2724777346696005E-2</v>
      </c>
      <c r="G66" s="24">
        <f t="shared" si="18"/>
        <v>1.3073692545220511E-2</v>
      </c>
      <c r="H66" s="24">
        <f t="shared" si="18"/>
        <v>2.5441126226883815E-2</v>
      </c>
      <c r="I66" s="24">
        <f t="shared" si="18"/>
        <v>3.8850425968837725E-3</v>
      </c>
      <c r="J66" s="24">
        <f t="shared" si="18"/>
        <v>4.3113034140242019E-3</v>
      </c>
      <c r="K66" s="24">
        <f t="shared" si="18"/>
        <v>1.1441710046068329E-2</v>
      </c>
      <c r="L66" s="24">
        <f t="shared" si="18"/>
        <v>1.5036664516036673E-2</v>
      </c>
      <c r="M66" s="24">
        <f t="shared" si="18"/>
        <v>1.5448971988443661E-2</v>
      </c>
      <c r="AL66" s="2"/>
    </row>
    <row r="67" spans="1:38" ht="23.25" customHeight="1" thickBot="1" x14ac:dyDescent="0.3">
      <c r="B67" s="10" t="s">
        <v>7</v>
      </c>
      <c r="C67" s="24">
        <f>C66/SQRT(COUNT(C35:C64))</f>
        <v>6.0025230886750136E-4</v>
      </c>
      <c r="D67" s="24">
        <f t="shared" ref="D67:M67" si="19">D66/SQRT(COUNT(D35:D64))</f>
        <v>6.6611105643272172E-4</v>
      </c>
      <c r="E67" s="24">
        <f t="shared" si="19"/>
        <v>1.7677831584276128E-3</v>
      </c>
      <c r="F67" s="24">
        <f t="shared" si="19"/>
        <v>2.323215864005379E-3</v>
      </c>
      <c r="G67" s="24">
        <f t="shared" si="19"/>
        <v>2.3869187723014676E-3</v>
      </c>
      <c r="H67" s="24">
        <f t="shared" si="19"/>
        <v>4.6448929076001871E-3</v>
      </c>
      <c r="I67" s="24">
        <f t="shared" si="19"/>
        <v>7.0930848906056393E-4</v>
      </c>
      <c r="J67" s="24">
        <f t="shared" si="19"/>
        <v>7.8713271070336331E-4</v>
      </c>
      <c r="K67" s="24">
        <f t="shared" si="19"/>
        <v>2.0889608962216988E-3</v>
      </c>
      <c r="L67" s="24">
        <f t="shared" si="19"/>
        <v>2.7453067816902623E-3</v>
      </c>
      <c r="M67" s="24">
        <f t="shared" si="19"/>
        <v>2.8205834827786779E-3</v>
      </c>
      <c r="AL67" s="2"/>
    </row>
    <row r="68" spans="1:38" x14ac:dyDescent="0.25">
      <c r="AL68" s="2"/>
    </row>
    <row r="69" spans="1:38" x14ac:dyDescent="0.25">
      <c r="AL69" s="2"/>
    </row>
    <row r="70" spans="1:38" ht="15.75" thickBot="1" x14ac:dyDescent="0.3">
      <c r="AL70" s="2"/>
    </row>
    <row r="71" spans="1:38" ht="24" customHeight="1" thickBot="1" x14ac:dyDescent="0.3">
      <c r="B71" s="1" t="s">
        <v>25</v>
      </c>
      <c r="C71" s="1" t="s">
        <v>8</v>
      </c>
      <c r="D71" s="1" t="s">
        <v>9</v>
      </c>
      <c r="E71" s="1" t="s">
        <v>10</v>
      </c>
      <c r="F71" s="25"/>
      <c r="G71" s="25"/>
      <c r="H71" s="25"/>
      <c r="M71" s="25"/>
      <c r="N71" s="25"/>
      <c r="O71" s="25"/>
      <c r="AL71" s="2"/>
    </row>
    <row r="72" spans="1:38" ht="24" customHeight="1" thickBot="1" x14ac:dyDescent="0.3">
      <c r="B72" s="26" t="s">
        <v>28</v>
      </c>
      <c r="C72" s="26">
        <v>100</v>
      </c>
      <c r="D72" s="27">
        <v>6.4500000000000002E-2</v>
      </c>
      <c r="E72" s="27">
        <v>0.64500000000000002</v>
      </c>
      <c r="F72" s="25"/>
      <c r="G72" s="25"/>
      <c r="H72" s="25"/>
      <c r="M72" s="25"/>
      <c r="N72" s="25"/>
      <c r="O72" s="25"/>
      <c r="AL72" s="2"/>
    </row>
    <row r="73" spans="1:38" ht="24" customHeight="1" thickBot="1" x14ac:dyDescent="0.3">
      <c r="B73" s="26" t="s">
        <v>28</v>
      </c>
      <c r="C73" s="26">
        <v>100</v>
      </c>
      <c r="D73" s="27">
        <v>6.4000000000000001E-2</v>
      </c>
      <c r="E73" s="27">
        <v>0.64</v>
      </c>
      <c r="F73" s="25"/>
      <c r="G73" s="25"/>
      <c r="H73" s="25"/>
      <c r="O73" s="25"/>
      <c r="AL73" s="2"/>
    </row>
    <row r="74" spans="1:38" ht="24" customHeight="1" thickBot="1" x14ac:dyDescent="0.3">
      <c r="B74" s="26" t="s">
        <v>28</v>
      </c>
      <c r="C74" s="26">
        <v>100</v>
      </c>
      <c r="D74" s="27">
        <v>6.4199999999999993E-2</v>
      </c>
      <c r="E74" s="27">
        <v>0.64200000000000002</v>
      </c>
      <c r="F74" s="25"/>
      <c r="G74" s="25"/>
      <c r="H74" s="25"/>
      <c r="O74" s="25"/>
      <c r="AL74" s="2"/>
    </row>
    <row r="75" spans="1:38" ht="24" customHeight="1" thickBot="1" x14ac:dyDescent="0.3">
      <c r="B75" s="26" t="s">
        <v>28</v>
      </c>
      <c r="C75" s="26">
        <v>100</v>
      </c>
      <c r="D75" s="27">
        <v>7.0199999999999999E-2</v>
      </c>
      <c r="E75" s="27">
        <v>0.70199999999999996</v>
      </c>
      <c r="F75" s="25"/>
      <c r="G75" s="25"/>
      <c r="H75" s="25"/>
      <c r="AL75" s="2"/>
    </row>
    <row r="76" spans="1:38" ht="24" customHeight="1" thickBot="1" x14ac:dyDescent="0.3">
      <c r="B76" s="26" t="s">
        <v>28</v>
      </c>
      <c r="C76" s="26">
        <v>100</v>
      </c>
      <c r="D76" s="27">
        <v>6.13E-2</v>
      </c>
      <c r="E76" s="27">
        <v>0.61299999999999999</v>
      </c>
      <c r="F76" s="25"/>
      <c r="G76" s="25"/>
      <c r="H76" s="25"/>
    </row>
    <row r="77" spans="1:38" ht="24" customHeight="1" thickBot="1" x14ac:dyDescent="0.3">
      <c r="B77" s="31"/>
      <c r="C77" s="10" t="s">
        <v>5</v>
      </c>
      <c r="D77" s="11"/>
      <c r="E77" s="11">
        <f>AVERAGE(E72:E76)</f>
        <v>0.64839999999999998</v>
      </c>
    </row>
    <row r="78" spans="1:38" ht="24" customHeight="1" thickBot="1" x14ac:dyDescent="0.3">
      <c r="B78" s="31"/>
      <c r="C78" s="10" t="s">
        <v>6</v>
      </c>
      <c r="D78" s="11"/>
      <c r="E78" s="11">
        <f>STDEV(E72:E76)</f>
        <v>3.2592944021674369E-2</v>
      </c>
    </row>
    <row r="79" spans="1:38" ht="24" customHeight="1" thickBot="1" x14ac:dyDescent="0.3">
      <c r="B79" s="31"/>
      <c r="C79" s="10" t="s">
        <v>7</v>
      </c>
      <c r="D79" s="11"/>
      <c r="E79" s="11">
        <f>E78/SQRT(COUNT(E72:E76))</f>
        <v>1.4576007683861853E-2</v>
      </c>
      <c r="F79" s="21"/>
      <c r="G79" s="21"/>
      <c r="H79" s="21"/>
    </row>
    <row r="80" spans="1:38" ht="24" customHeight="1" x14ac:dyDescent="0.25">
      <c r="F80" s="21"/>
      <c r="G80" s="21"/>
      <c r="H80" s="21"/>
    </row>
    <row r="81" spans="1:8" ht="24" customHeight="1" thickBot="1" x14ac:dyDescent="0.3">
      <c r="F81" s="21"/>
      <c r="G81" s="21"/>
      <c r="H81" s="21"/>
    </row>
    <row r="82" spans="1:8" ht="24" customHeight="1" thickBot="1" x14ac:dyDescent="0.3">
      <c r="B82" s="1" t="s">
        <v>25</v>
      </c>
      <c r="C82" s="1" t="s">
        <v>8</v>
      </c>
      <c r="D82" s="1" t="s">
        <v>9</v>
      </c>
      <c r="E82" s="1" t="s">
        <v>10</v>
      </c>
      <c r="F82" s="21"/>
      <c r="G82" s="21"/>
    </row>
    <row r="83" spans="1:8" ht="24" customHeight="1" thickBot="1" x14ac:dyDescent="0.3">
      <c r="B83" s="18" t="s">
        <v>26</v>
      </c>
      <c r="C83" s="18">
        <v>100</v>
      </c>
      <c r="D83" s="28">
        <v>8.2199999999999995E-2</v>
      </c>
      <c r="E83" s="28">
        <v>0.82199999999999995</v>
      </c>
      <c r="F83" s="21"/>
      <c r="G83" s="21"/>
    </row>
    <row r="84" spans="1:8" ht="24" customHeight="1" thickBot="1" x14ac:dyDescent="0.3">
      <c r="B84" s="18" t="s">
        <v>26</v>
      </c>
      <c r="C84" s="18">
        <v>100</v>
      </c>
      <c r="D84" s="28">
        <v>8.6999999999999994E-2</v>
      </c>
      <c r="E84" s="28">
        <v>0.87</v>
      </c>
      <c r="F84" s="21"/>
      <c r="G84" s="21"/>
    </row>
    <row r="85" spans="1:8" ht="24" customHeight="1" thickBot="1" x14ac:dyDescent="0.3">
      <c r="B85" s="18" t="s">
        <v>26</v>
      </c>
      <c r="C85" s="18">
        <v>100</v>
      </c>
      <c r="D85" s="28">
        <v>8.48E-2</v>
      </c>
      <c r="E85" s="28">
        <v>0.84799999999999998</v>
      </c>
      <c r="F85" s="21"/>
      <c r="G85" s="21"/>
    </row>
    <row r="86" spans="1:8" ht="24" customHeight="1" thickBot="1" x14ac:dyDescent="0.3">
      <c r="B86" s="18" t="s">
        <v>26</v>
      </c>
      <c r="C86" s="18">
        <v>100</v>
      </c>
      <c r="D86" s="28">
        <v>8.4500000000000006E-2</v>
      </c>
      <c r="E86" s="28">
        <v>0.84499999999999997</v>
      </c>
      <c r="F86" s="21"/>
      <c r="G86" s="21"/>
    </row>
    <row r="87" spans="1:8" ht="24" customHeight="1" thickBot="1" x14ac:dyDescent="0.3">
      <c r="B87" s="31"/>
      <c r="C87" s="10" t="s">
        <v>5</v>
      </c>
      <c r="D87" s="11"/>
      <c r="E87" s="11">
        <f>AVERAGE(E83:E86)</f>
        <v>0.84624999999999995</v>
      </c>
      <c r="F87" s="21"/>
      <c r="G87" s="21"/>
    </row>
    <row r="88" spans="1:8" ht="24" customHeight="1" thickBot="1" x14ac:dyDescent="0.3">
      <c r="B88" s="31"/>
      <c r="C88" s="10" t="s">
        <v>6</v>
      </c>
      <c r="D88" s="11"/>
      <c r="E88" s="11">
        <f>STDEV(E83:E86)</f>
        <v>1.9636275953788539E-2</v>
      </c>
      <c r="F88" s="21"/>
      <c r="G88" s="21"/>
    </row>
    <row r="89" spans="1:8" ht="24" customHeight="1" thickBot="1" x14ac:dyDescent="0.3">
      <c r="B89" s="31"/>
      <c r="C89" s="10" t="s">
        <v>7</v>
      </c>
      <c r="D89" s="11"/>
      <c r="E89" s="11">
        <f>E88/SQRT(COUNT(E83:E86))</f>
        <v>9.8181379768942697E-3</v>
      </c>
      <c r="F89" s="21"/>
      <c r="G89" s="21"/>
    </row>
    <row r="90" spans="1:8" ht="24" customHeight="1" x14ac:dyDescent="0.25">
      <c r="A90" s="23"/>
      <c r="B90" s="23"/>
      <c r="C90" s="21"/>
      <c r="D90" s="21"/>
      <c r="E90" s="21"/>
      <c r="F90" s="21"/>
      <c r="G90" s="21"/>
    </row>
    <row r="91" spans="1:8" ht="24" customHeight="1" x14ac:dyDescent="0.25">
      <c r="A91" s="23"/>
      <c r="B91" s="23"/>
      <c r="C91" s="21"/>
      <c r="D91" s="21"/>
      <c r="E91" s="21"/>
      <c r="F91" s="21"/>
      <c r="G91" s="21"/>
    </row>
    <row r="92" spans="1:8" ht="24" customHeight="1" x14ac:dyDescent="0.25">
      <c r="A92" s="23"/>
      <c r="B92" s="23"/>
      <c r="C92" s="21"/>
      <c r="D92" s="21"/>
      <c r="E92" s="21"/>
      <c r="F92" s="21"/>
      <c r="G92" s="21"/>
    </row>
    <row r="93" spans="1:8" ht="24" customHeight="1" x14ac:dyDescent="0.25">
      <c r="A93" s="23"/>
      <c r="B93" s="23"/>
      <c r="C93" s="21"/>
      <c r="D93" s="21"/>
      <c r="E93" s="21"/>
      <c r="F93" s="21"/>
      <c r="G93" s="21"/>
    </row>
    <row r="94" spans="1:8" ht="24" customHeight="1" x14ac:dyDescent="0.25">
      <c r="A94" s="29"/>
      <c r="B94" s="29"/>
      <c r="C94" s="29"/>
      <c r="D94" s="29"/>
      <c r="E94" s="29"/>
      <c r="F94" s="29"/>
      <c r="G94" s="29"/>
    </row>
    <row r="95" spans="1:8" ht="24" customHeight="1" x14ac:dyDescent="0.25">
      <c r="A95" s="30"/>
      <c r="B95" s="30"/>
      <c r="C95" s="30"/>
      <c r="D95" s="30"/>
      <c r="E95" s="30"/>
      <c r="F95" s="30"/>
      <c r="G95" s="30"/>
    </row>
    <row r="96" spans="1:8" ht="24" customHeight="1" x14ac:dyDescent="0.25">
      <c r="A96" s="30"/>
      <c r="B96" s="30"/>
      <c r="C96" s="30"/>
      <c r="D96" s="30"/>
      <c r="E96" s="30"/>
      <c r="F96" s="30"/>
      <c r="G96" s="30"/>
    </row>
    <row r="97" spans="1:7" ht="24" customHeight="1" x14ac:dyDescent="0.25">
      <c r="A97" s="30"/>
      <c r="B97" s="30"/>
      <c r="C97" s="30"/>
      <c r="D97" s="30"/>
      <c r="E97" s="30"/>
      <c r="F97" s="30"/>
      <c r="G97" s="30"/>
    </row>
    <row r="98" spans="1:7" ht="24" customHeight="1" x14ac:dyDescent="0.25">
      <c r="A98" s="29"/>
      <c r="B98" s="29"/>
      <c r="C98" s="29"/>
      <c r="D98" s="29"/>
      <c r="E98" s="29"/>
      <c r="F98" s="29"/>
      <c r="G98" s="29"/>
    </row>
    <row r="99" spans="1:7" ht="24" customHeight="1" x14ac:dyDescent="0.25">
      <c r="A99" s="22"/>
      <c r="B99" s="22"/>
      <c r="C99" s="22"/>
      <c r="D99" s="22"/>
      <c r="E99" s="22"/>
      <c r="F99" s="22"/>
      <c r="G99" s="22"/>
    </row>
    <row r="100" spans="1:7" ht="24" customHeight="1" x14ac:dyDescent="0.25">
      <c r="A100" s="23"/>
      <c r="B100" s="23"/>
      <c r="C100" s="29"/>
      <c r="D100" s="29"/>
      <c r="E100" s="29"/>
      <c r="F100" s="29"/>
      <c r="G100" s="29"/>
    </row>
    <row r="101" spans="1:7" ht="24" customHeight="1" x14ac:dyDescent="0.25">
      <c r="A101" s="23"/>
      <c r="B101" s="23"/>
      <c r="C101" s="29"/>
      <c r="D101" s="29"/>
      <c r="E101" s="29"/>
      <c r="F101" s="29"/>
      <c r="G101" s="29"/>
    </row>
    <row r="102" spans="1:7" ht="24" customHeight="1" x14ac:dyDescent="0.25">
      <c r="A102" s="23"/>
      <c r="B102" s="23"/>
      <c r="C102" s="29"/>
      <c r="D102" s="29"/>
      <c r="E102" s="29"/>
      <c r="F102" s="29"/>
      <c r="G102" s="29"/>
    </row>
    <row r="103" spans="1:7" ht="24" customHeight="1" x14ac:dyDescent="0.25">
      <c r="A103" s="23"/>
      <c r="B103" s="23"/>
      <c r="C103" s="29"/>
      <c r="D103" s="29"/>
      <c r="E103" s="29"/>
      <c r="F103" s="29"/>
      <c r="G103" s="29"/>
    </row>
    <row r="104" spans="1:7" ht="24" customHeight="1" x14ac:dyDescent="0.25">
      <c r="A104" s="23"/>
      <c r="B104" s="23"/>
      <c r="C104" s="29"/>
      <c r="D104" s="29"/>
      <c r="E104" s="29"/>
      <c r="F104" s="29"/>
      <c r="G104" s="29"/>
    </row>
    <row r="105" spans="1:7" ht="24" customHeight="1" x14ac:dyDescent="0.25">
      <c r="A105" s="23"/>
      <c r="B105" s="23"/>
      <c r="C105" s="29"/>
      <c r="D105" s="29"/>
      <c r="E105" s="29"/>
      <c r="F105" s="29"/>
      <c r="G105" s="29"/>
    </row>
    <row r="106" spans="1:7" ht="24" customHeight="1" x14ac:dyDescent="0.25">
      <c r="A106" s="23"/>
      <c r="B106" s="23"/>
      <c r="C106" s="29"/>
      <c r="D106" s="29"/>
      <c r="E106" s="29"/>
      <c r="F106" s="29"/>
      <c r="G106" s="29"/>
    </row>
    <row r="107" spans="1:7" ht="24" customHeight="1" x14ac:dyDescent="0.25">
      <c r="A107" s="23"/>
      <c r="B107" s="23"/>
      <c r="C107" s="29"/>
      <c r="D107" s="29"/>
      <c r="E107" s="29"/>
      <c r="F107" s="29"/>
      <c r="G107" s="29"/>
    </row>
    <row r="108" spans="1:7" ht="24" customHeight="1" x14ac:dyDescent="0.25">
      <c r="A108" s="23"/>
      <c r="B108" s="23"/>
      <c r="C108" s="29"/>
      <c r="D108" s="29"/>
      <c r="E108" s="29"/>
      <c r="F108" s="29"/>
      <c r="G108" s="29"/>
    </row>
    <row r="109" spans="1:7" ht="24" customHeight="1" x14ac:dyDescent="0.25">
      <c r="A109" s="23"/>
      <c r="B109" s="23"/>
      <c r="C109" s="29"/>
      <c r="D109" s="29"/>
      <c r="E109" s="29"/>
      <c r="F109" s="29"/>
      <c r="G109" s="29"/>
    </row>
    <row r="110" spans="1:7" ht="24" customHeight="1" x14ac:dyDescent="0.25">
      <c r="A110" s="23"/>
      <c r="B110" s="23"/>
      <c r="C110" s="29"/>
      <c r="D110" s="29"/>
      <c r="E110" s="29"/>
      <c r="F110" s="29"/>
      <c r="G110" s="29"/>
    </row>
    <row r="111" spans="1:7" ht="24" customHeight="1" x14ac:dyDescent="0.25">
      <c r="A111" s="23"/>
      <c r="B111" s="23"/>
      <c r="C111" s="29"/>
      <c r="D111" s="29"/>
      <c r="E111" s="29"/>
      <c r="F111" s="29"/>
      <c r="G111" s="29"/>
    </row>
    <row r="112" spans="1:7" ht="24" customHeight="1" x14ac:dyDescent="0.25">
      <c r="A112" s="23"/>
      <c r="B112" s="23"/>
      <c r="C112" s="29"/>
      <c r="D112" s="29"/>
      <c r="E112" s="29"/>
      <c r="F112" s="29"/>
      <c r="G112" s="29"/>
    </row>
    <row r="113" spans="1:7" ht="24" customHeight="1" x14ac:dyDescent="0.25">
      <c r="A113" s="23"/>
      <c r="B113" s="23"/>
      <c r="C113" s="29"/>
      <c r="D113" s="29"/>
      <c r="E113" s="29"/>
      <c r="F113" s="29"/>
      <c r="G113" s="29"/>
    </row>
    <row r="114" spans="1:7" ht="15.75" x14ac:dyDescent="0.25">
      <c r="A114" s="23"/>
      <c r="B114" s="23"/>
      <c r="C114" s="29"/>
      <c r="D114" s="29"/>
      <c r="E114" s="29"/>
      <c r="F114" s="29"/>
      <c r="G114" s="29"/>
    </row>
    <row r="115" spans="1:7" ht="15.75" x14ac:dyDescent="0.25">
      <c r="A115" s="23"/>
      <c r="B115" s="23"/>
      <c r="C115" s="29"/>
      <c r="D115" s="29"/>
      <c r="E115" s="29"/>
      <c r="F115" s="29"/>
      <c r="G115" s="29"/>
    </row>
    <row r="116" spans="1:7" ht="15.75" x14ac:dyDescent="0.25">
      <c r="A116" s="23"/>
      <c r="B116" s="23"/>
      <c r="C116" s="29"/>
      <c r="D116" s="29"/>
      <c r="E116" s="29"/>
      <c r="F116" s="29"/>
      <c r="G116" s="29"/>
    </row>
    <row r="117" spans="1:7" ht="15.75" x14ac:dyDescent="0.25">
      <c r="A117" s="29"/>
      <c r="B117" s="29"/>
      <c r="C117" s="29"/>
      <c r="D117" s="29"/>
      <c r="E117" s="29"/>
      <c r="F117" s="29"/>
      <c r="G117" s="29"/>
    </row>
    <row r="118" spans="1:7" ht="15.75" x14ac:dyDescent="0.25">
      <c r="A118" s="30"/>
      <c r="B118" s="30"/>
      <c r="C118" s="30"/>
      <c r="D118" s="30"/>
      <c r="E118" s="30"/>
      <c r="F118" s="30"/>
      <c r="G118" s="30"/>
    </row>
    <row r="119" spans="1:7" ht="15.75" x14ac:dyDescent="0.25">
      <c r="A119" s="30"/>
      <c r="B119" s="30"/>
      <c r="C119" s="30"/>
      <c r="D119" s="30"/>
      <c r="E119" s="30"/>
      <c r="F119" s="30"/>
      <c r="G119" s="30"/>
    </row>
    <row r="120" spans="1:7" ht="15.75" x14ac:dyDescent="0.25">
      <c r="A120" s="30"/>
      <c r="B120" s="30"/>
      <c r="C120" s="30"/>
      <c r="D120" s="30"/>
      <c r="E120" s="30"/>
      <c r="F120" s="30"/>
      <c r="G120" s="30"/>
    </row>
    <row r="121" spans="1:7" x14ac:dyDescent="0.25">
      <c r="A121" s="21"/>
      <c r="B121" s="21"/>
      <c r="C121" s="21"/>
      <c r="D121" s="21"/>
      <c r="E121" s="21"/>
      <c r="F121" s="21"/>
      <c r="G121" s="21"/>
    </row>
  </sheetData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Succrose dose response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sdiegelm</dc:creator>
  <cp:lastModifiedBy>Sören</cp:lastModifiedBy>
  <cp:lastPrinted>2016-08-23T11:33:44Z</cp:lastPrinted>
  <dcterms:created xsi:type="dcterms:W3CDTF">2015-10-19T11:10:28Z</dcterms:created>
  <dcterms:modified xsi:type="dcterms:W3CDTF">2016-09-11T12:45:10Z</dcterms:modified>
</cp:coreProperties>
</file>