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arasa\Documents\Fichiers\2017\JoVE\"/>
    </mc:Choice>
  </mc:AlternateContent>
  <bookViews>
    <workbookView xWindow="120" yWindow="510" windowWidth="20730" windowHeight="11070" tabRatio="754"/>
  </bookViews>
  <sheets>
    <sheet name=" 13C tracer exp." sheetId="19" r:id="rId1"/>
  </sheets>
  <calcPr calcId="162913"/>
</workbook>
</file>

<file path=xl/calcChain.xml><?xml version="1.0" encoding="utf-8"?>
<calcChain xmlns="http://schemas.openxmlformats.org/spreadsheetml/2006/main">
  <c r="J16" i="19" l="1"/>
  <c r="I28" i="19" l="1"/>
  <c r="J28" i="19" s="1"/>
  <c r="I27" i="19"/>
  <c r="J27" i="19" s="1"/>
  <c r="I26" i="19"/>
  <c r="J26" i="19" s="1"/>
  <c r="I25" i="19"/>
  <c r="J25" i="19" s="1"/>
  <c r="F26" i="19"/>
  <c r="G26" i="19" s="1"/>
  <c r="F25" i="19"/>
  <c r="G25" i="19" s="1"/>
  <c r="C26" i="19"/>
  <c r="D26" i="19" s="1"/>
  <c r="C25" i="19"/>
  <c r="D25" i="19" s="1"/>
  <c r="P18" i="19" l="1"/>
  <c r="Q18" i="19" s="1"/>
  <c r="M18" i="19"/>
  <c r="N18" i="19" s="1"/>
  <c r="J18" i="19"/>
  <c r="K18" i="19" s="1"/>
  <c r="G18" i="19"/>
  <c r="H18" i="19" s="1"/>
  <c r="C18" i="19"/>
  <c r="D18" i="19" s="1"/>
  <c r="P17" i="19"/>
  <c r="Q17" i="19" s="1"/>
  <c r="M17" i="19"/>
  <c r="N17" i="19" s="1"/>
  <c r="J17" i="19"/>
  <c r="K17" i="19" s="1"/>
  <c r="G17" i="19"/>
  <c r="H17" i="19" s="1"/>
  <c r="C17" i="19"/>
  <c r="D17" i="19" s="1"/>
  <c r="M16" i="19"/>
  <c r="N16" i="19" s="1"/>
  <c r="K16" i="19"/>
  <c r="G16" i="19"/>
  <c r="H16" i="19" s="1"/>
  <c r="M15" i="19"/>
  <c r="N15" i="19" s="1"/>
  <c r="J15" i="19"/>
  <c r="K15" i="19" s="1"/>
  <c r="G15" i="19"/>
  <c r="H15" i="19" s="1"/>
  <c r="E17" i="19" l="1"/>
  <c r="E18" i="19"/>
</calcChain>
</file>

<file path=xl/sharedStrings.xml><?xml version="1.0" encoding="utf-8"?>
<sst xmlns="http://schemas.openxmlformats.org/spreadsheetml/2006/main" count="131" uniqueCount="46">
  <si>
    <t>Mean</t>
  </si>
  <si>
    <t>Val</t>
  </si>
  <si>
    <t>Thr</t>
  </si>
  <si>
    <t>Leu</t>
  </si>
  <si>
    <t>Ile</t>
  </si>
  <si>
    <t>Gly</t>
  </si>
  <si>
    <t>n.d.</t>
  </si>
  <si>
    <t>Isoamyl alcohol</t>
  </si>
  <si>
    <t>Isobutanol</t>
  </si>
  <si>
    <t>Propanol</t>
  </si>
  <si>
    <t>Total</t>
  </si>
  <si>
    <t>Labeled</t>
  </si>
  <si>
    <t>Unlabeled</t>
  </si>
  <si>
    <t xml:space="preserve">Mean </t>
  </si>
  <si>
    <t>Labeling recovered in proteinogenic amino acids. Labeled and unlabeled fractions of proteinogenic amino acids were calculated from concentrations expressed in mM and isotopic enrichments of  proteinogenic amino acids.</t>
  </si>
  <si>
    <t>Labeling recovered in volatile compounds. Labeled and unlabeled fractions of volatile compounds were calculated from their concentrations expressed in mM and their isotopic enrichments.</t>
  </si>
  <si>
    <t>Isotopic enrichment of proteinogenic amino acids and volatile compounds</t>
  </si>
  <si>
    <t>n.d.: not determined</t>
  </si>
  <si>
    <r>
      <t>40 g/L CO</t>
    </r>
    <r>
      <rPr>
        <vertAlign val="subscript"/>
        <sz val="11"/>
        <color theme="1"/>
        <rFont val="Calibri"/>
        <family val="2"/>
        <scheme val="minor"/>
      </rPr>
      <t>2</t>
    </r>
  </si>
  <si>
    <t>Calculated values</t>
  </si>
  <si>
    <t>From experimental data</t>
  </si>
  <si>
    <r>
      <t xml:space="preserve"> </t>
    </r>
    <r>
      <rPr>
        <b/>
        <i/>
        <vertAlign val="superscript"/>
        <sz val="14"/>
        <color theme="1"/>
        <rFont val="Calibri"/>
        <family val="2"/>
        <scheme val="minor"/>
      </rPr>
      <t>13</t>
    </r>
    <r>
      <rPr>
        <b/>
        <i/>
        <sz val="14"/>
        <color theme="1"/>
        <rFont val="Calibri"/>
        <family val="2"/>
        <scheme val="minor"/>
      </rPr>
      <t>C isotopic tracer experiments</t>
    </r>
  </si>
  <si>
    <r>
      <rPr>
        <vertAlign val="superscript"/>
        <sz val="11"/>
        <color theme="1"/>
        <rFont val="Calibri"/>
        <family val="2"/>
        <scheme val="minor"/>
      </rPr>
      <t>U-13</t>
    </r>
    <r>
      <rPr>
        <sz val="11"/>
        <color theme="1"/>
        <rFont val="Calibri"/>
        <family val="2"/>
        <scheme val="minor"/>
      </rPr>
      <t>C4-Threonine</t>
    </r>
  </si>
  <si>
    <r>
      <t>U-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C5-Valine</t>
    </r>
  </si>
  <si>
    <r>
      <t>U-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C6-Leucine</t>
    </r>
  </si>
  <si>
    <r>
      <t>U-</t>
    </r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C6-Isoleucine</t>
    </r>
  </si>
  <si>
    <t>Nitrogen provided by arginine, glutamine or ammonium recovered in the proteinogenic acids quantified in this study throughout the fermentation.</t>
  </si>
  <si>
    <t>Experiment</t>
  </si>
  <si>
    <t>Contribution of arginine, glutamine and ammonium to the intracellular nitrogen pool</t>
  </si>
  <si>
    <t>in mg N.L-1*</t>
  </si>
  <si>
    <t>in % of total nitrogen**</t>
  </si>
  <si>
    <r>
      <t>4-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 Arg</t>
    </r>
  </si>
  <si>
    <r>
      <t>2-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 Gln</t>
    </r>
  </si>
  <si>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 NH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+</t>
    </r>
  </si>
  <si>
    <r>
      <t xml:space="preserve">Combining 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 and</t>
    </r>
    <r>
      <rPr>
        <vertAlign val="superscript"/>
        <sz val="11"/>
        <color theme="1"/>
        <rFont val="Calibri"/>
        <family val="2"/>
        <scheme val="minor"/>
      </rPr>
      <t xml:space="preserve"> 15</t>
    </r>
    <r>
      <rPr>
        <sz val="11"/>
        <color theme="1"/>
        <rFont val="Calibri"/>
        <family val="2"/>
        <scheme val="minor"/>
      </rPr>
      <t xml:space="preserve">N isotope tracer experiments, we can differentiate proteinogenic leucine, valine, isoleucine and threonine originated from direct incorporation of consumed amino acid, </t>
    </r>
    <r>
      <rPr>
        <i/>
        <sz val="11"/>
        <color theme="1"/>
        <rFont val="Calibri"/>
        <family val="2"/>
        <scheme val="minor"/>
      </rPr>
      <t>de novo</t>
    </r>
    <r>
      <rPr>
        <sz val="11"/>
        <color theme="1"/>
        <rFont val="Calibri"/>
        <family val="2"/>
        <scheme val="minor"/>
      </rPr>
      <t xml:space="preserve"> synthesis using nitrogen from arginine, glutamine and ammonium or from other amino acids. This allowed to assess the contribution of the 3 most abundant amino acids to the intracellular pool of nitrogen used for </t>
    </r>
    <r>
      <rPr>
        <i/>
        <sz val="11"/>
        <color theme="1"/>
        <rFont val="Calibri"/>
        <family val="2"/>
        <scheme val="minor"/>
      </rPr>
      <t>de novo</t>
    </r>
    <r>
      <rPr>
        <sz val="11"/>
        <color theme="1"/>
        <rFont val="Calibri"/>
        <family val="2"/>
        <scheme val="minor"/>
      </rPr>
      <t xml:space="preserve"> biosynthesis.</t>
    </r>
  </si>
  <si>
    <t xml:space="preserve">Origin of proteinogenic amino acid. </t>
  </si>
  <si>
    <t>total</t>
  </si>
  <si>
    <t>direct incorporation</t>
  </si>
  <si>
    <r>
      <rPr>
        <i/>
        <sz val="10"/>
        <color theme="1"/>
        <rFont val="Calibri"/>
        <family val="2"/>
        <scheme val="minor"/>
      </rPr>
      <t>de novo</t>
    </r>
    <r>
      <rPr>
        <sz val="10"/>
        <color theme="1"/>
        <rFont val="Calibri"/>
        <family val="2"/>
        <scheme val="minor"/>
      </rPr>
      <t xml:space="preserve"> synthetized from</t>
    </r>
  </si>
  <si>
    <r>
      <t>Arg, NH</t>
    </r>
    <r>
      <rPr>
        <vertAlign val="sub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Gln contribution</t>
    </r>
  </si>
  <si>
    <r>
      <t>Arg, Gln,NH</t>
    </r>
    <r>
      <rPr>
        <vertAlign val="subscript"/>
        <sz val="10"/>
        <color theme="1"/>
        <rFont val="Calibri"/>
        <family val="2"/>
        <scheme val="minor"/>
      </rPr>
      <t>4</t>
    </r>
  </si>
  <si>
    <t>others aa</t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</si>
  <si>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C-Valine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</si>
  <si>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C-Leucine</t>
    </r>
  </si>
  <si>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C-Isoleucine</t>
    </r>
  </si>
  <si>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C-Threonine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</si>
</sst>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sz val="10"/>
      <name val="Arial"/>
      <family val="2"/>
    </font>
    <font>
      <vertAlign val="subscript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vertAlign val="superscript"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7" applyNumberFormat="0" applyAlignment="0" applyProtection="0"/>
    <xf numFmtId="0" fontId="18" fillId="8" borderId="8" applyNumberFormat="0" applyAlignment="0" applyProtection="0"/>
    <xf numFmtId="0" fontId="19" fillId="8" borderId="7" applyNumberFormat="0" applyAlignment="0" applyProtection="0"/>
    <xf numFmtId="0" fontId="20" fillId="0" borderId="9" applyNumberFormat="0" applyFill="0" applyAlignment="0" applyProtection="0"/>
    <xf numFmtId="0" fontId="21" fillId="9" borderId="10" applyNumberFormat="0" applyAlignment="0" applyProtection="0"/>
    <xf numFmtId="0" fontId="22" fillId="0" borderId="0" applyNumberFormat="0" applyFill="0" applyBorder="0" applyAlignment="0" applyProtection="0"/>
    <xf numFmtId="0" fontId="9" fillId="10" borderId="11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24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4" fillId="34" borderId="0" applyNumberFormat="0" applyBorder="0" applyAlignment="0" applyProtection="0"/>
  </cellStyleXfs>
  <cellXfs count="81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7" fillId="0" borderId="0" xfId="0" applyFont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left"/>
    </xf>
    <xf numFmtId="1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left"/>
    </xf>
    <xf numFmtId="0" fontId="0" fillId="0" borderId="0" xfId="0"/>
    <xf numFmtId="0" fontId="0" fillId="0" borderId="3" xfId="0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164" fontId="2" fillId="0" borderId="1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3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0" borderId="3" xfId="0" applyBorder="1" applyAlignment="1"/>
    <xf numFmtId="164" fontId="2" fillId="35" borderId="0" xfId="0" applyNumberFormat="1" applyFont="1" applyFill="1" applyBorder="1" applyAlignment="1">
      <alignment horizontal="center"/>
    </xf>
    <xf numFmtId="164" fontId="2" fillId="35" borderId="2" xfId="0" applyNumberFormat="1" applyFont="1" applyFill="1" applyBorder="1" applyAlignment="1">
      <alignment horizontal="center"/>
    </xf>
    <xf numFmtId="1" fontId="26" fillId="35" borderId="0" xfId="0" applyNumberFormat="1" applyFont="1" applyFill="1" applyBorder="1" applyAlignment="1">
      <alignment horizontal="right"/>
    </xf>
    <xf numFmtId="1" fontId="26" fillId="35" borderId="2" xfId="0" applyNumberFormat="1" applyFont="1" applyFill="1" applyBorder="1" applyAlignment="1">
      <alignment horizontal="right"/>
    </xf>
    <xf numFmtId="1" fontId="2" fillId="35" borderId="1" xfId="0" applyNumberFormat="1" applyFont="1" applyFill="1" applyBorder="1" applyAlignment="1">
      <alignment horizontal="right"/>
    </xf>
    <xf numFmtId="1" fontId="2" fillId="35" borderId="0" xfId="0" applyNumberFormat="1" applyFont="1" applyFill="1" applyBorder="1" applyAlignment="1">
      <alignment horizontal="right"/>
    </xf>
    <xf numFmtId="1" fontId="2" fillId="35" borderId="2" xfId="0" applyNumberFormat="1" applyFont="1" applyFill="1" applyBorder="1" applyAlignment="1">
      <alignment horizontal="right"/>
    </xf>
    <xf numFmtId="1" fontId="26" fillId="35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0" fontId="0" fillId="2" borderId="1" xfId="0" applyFill="1" applyBorder="1" applyAlignment="1">
      <alignment horizontal="center" vertical="center"/>
    </xf>
    <xf numFmtId="0" fontId="0" fillId="36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6" borderId="0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36" borderId="2" xfId="0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7" fillId="0" borderId="0" xfId="0" applyFont="1"/>
    <xf numFmtId="0" fontId="3" fillId="0" borderId="0" xfId="0" applyFont="1" applyAlignment="1">
      <alignment horizontal="justify" wrapText="1"/>
    </xf>
    <xf numFmtId="2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8" fillId="0" borderId="3" xfId="0" applyFont="1" applyFill="1" applyBorder="1" applyAlignment="1">
      <alignment horizontal="left"/>
    </xf>
    <xf numFmtId="0" fontId="28" fillId="0" borderId="3" xfId="0" applyFont="1" applyFill="1" applyBorder="1" applyAlignment="1">
      <alignment horizontal="center"/>
    </xf>
    <xf numFmtId="1" fontId="2" fillId="35" borderId="0" xfId="0" applyNumberFormat="1" applyFont="1" applyFill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1" fontId="2" fillId="35" borderId="2" xfId="0" applyNumberFormat="1" applyFon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35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3" xfId="0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tabSelected="1" topLeftCell="A37" zoomScale="80" zoomScaleNormal="80" workbookViewId="0">
      <selection activeCell="I51" sqref="I51"/>
    </sheetView>
  </sheetViews>
  <sheetFormatPr baseColWidth="10" defaultRowHeight="15" x14ac:dyDescent="0.25"/>
  <cols>
    <col min="1" max="1" width="15.85546875" style="21" customWidth="1"/>
    <col min="2" max="25" width="11.42578125" style="21"/>
    <col min="26" max="26" width="11.42578125" style="2"/>
    <col min="27" max="16384" width="11.42578125" style="21"/>
  </cols>
  <sheetData>
    <row r="1" spans="1:29" ht="21" x14ac:dyDescent="0.3">
      <c r="A1" s="3" t="s">
        <v>21</v>
      </c>
    </row>
    <row r="2" spans="1:29" ht="15" customHeight="1" x14ac:dyDescent="0.25">
      <c r="L2" s="65" t="s">
        <v>20</v>
      </c>
      <c r="M2" s="65"/>
      <c r="N2" s="65"/>
      <c r="AB2" s="24"/>
      <c r="AC2" s="24"/>
    </row>
    <row r="3" spans="1:29" x14ac:dyDescent="0.25">
      <c r="A3" s="23" t="s">
        <v>16</v>
      </c>
      <c r="L3" s="66" t="s">
        <v>19</v>
      </c>
      <c r="M3" s="66"/>
      <c r="N3" s="66"/>
      <c r="AC3" s="2"/>
    </row>
    <row r="4" spans="1:29" x14ac:dyDescent="0.25">
      <c r="L4" s="21" t="s">
        <v>17</v>
      </c>
      <c r="AC4" s="11"/>
    </row>
    <row r="5" spans="1:29" x14ac:dyDescent="0.25">
      <c r="A5" s="10"/>
      <c r="B5" s="36" t="s">
        <v>13</v>
      </c>
      <c r="C5" s="22" t="s">
        <v>5</v>
      </c>
      <c r="D5" s="22" t="s">
        <v>1</v>
      </c>
      <c r="E5" s="22" t="s">
        <v>3</v>
      </c>
      <c r="F5" s="22" t="s">
        <v>4</v>
      </c>
      <c r="G5" s="22" t="s">
        <v>2</v>
      </c>
      <c r="H5" s="22" t="s">
        <v>8</v>
      </c>
      <c r="I5" s="22" t="s">
        <v>7</v>
      </c>
      <c r="J5" s="22" t="s">
        <v>9</v>
      </c>
      <c r="AC5" s="11"/>
    </row>
    <row r="6" spans="1:29" ht="18" x14ac:dyDescent="0.25">
      <c r="A6" s="34" t="s">
        <v>23</v>
      </c>
      <c r="B6" s="4" t="s">
        <v>18</v>
      </c>
      <c r="C6" s="37" t="s">
        <v>6</v>
      </c>
      <c r="D6" s="37">
        <v>0.14205000000000001</v>
      </c>
      <c r="E6" s="37">
        <v>4.1750000000000002E-2</v>
      </c>
      <c r="F6" s="37">
        <v>2.4499999999999999E-3</v>
      </c>
      <c r="G6" s="37" t="s">
        <v>6</v>
      </c>
      <c r="H6" s="37">
        <v>3.2600000000000004E-2</v>
      </c>
      <c r="I6" s="37">
        <v>2.6500000000000003E-2</v>
      </c>
      <c r="J6" s="37">
        <v>2.3999999999999998E-3</v>
      </c>
      <c r="AC6" s="18"/>
    </row>
    <row r="7" spans="1:29" ht="18" x14ac:dyDescent="0.25">
      <c r="A7" s="33" t="s">
        <v>24</v>
      </c>
      <c r="B7" s="5" t="s">
        <v>18</v>
      </c>
      <c r="C7" s="37" t="s">
        <v>6</v>
      </c>
      <c r="D7" s="37">
        <v>3.0999999999999999E-3</v>
      </c>
      <c r="E7" s="37">
        <v>0.19122500000000001</v>
      </c>
      <c r="F7" s="37">
        <v>1.8500000000000001E-3</v>
      </c>
      <c r="G7" s="37" t="s">
        <v>6</v>
      </c>
      <c r="H7" s="37">
        <v>1.5000000000000001E-4</v>
      </c>
      <c r="I7" s="37">
        <v>2.325E-2</v>
      </c>
      <c r="J7" s="37">
        <v>2.4499999999999999E-3</v>
      </c>
      <c r="AC7" s="18"/>
    </row>
    <row r="8" spans="1:29" ht="18" x14ac:dyDescent="0.25">
      <c r="A8" s="35" t="s">
        <v>25</v>
      </c>
      <c r="B8" s="5" t="s">
        <v>18</v>
      </c>
      <c r="C8" s="37">
        <v>1.1749999999999998E-3</v>
      </c>
      <c r="D8" s="37">
        <v>4.4749999999999998E-3</v>
      </c>
      <c r="E8" s="37">
        <v>4.6500000000000005E-3</v>
      </c>
      <c r="F8" s="37">
        <v>0.17752499999999999</v>
      </c>
      <c r="G8" s="37">
        <v>1.8749999999999997E-3</v>
      </c>
      <c r="H8" s="37" t="s">
        <v>6</v>
      </c>
      <c r="I8" s="37" t="s">
        <v>6</v>
      </c>
      <c r="J8" s="37">
        <v>5.45E-3</v>
      </c>
      <c r="AC8" s="18"/>
    </row>
    <row r="9" spans="1:29" ht="18" x14ac:dyDescent="0.25">
      <c r="A9" s="32" t="s">
        <v>22</v>
      </c>
      <c r="B9" s="6" t="s">
        <v>18</v>
      </c>
      <c r="C9" s="38">
        <v>5.6600000000000004E-2</v>
      </c>
      <c r="D9" s="38">
        <v>4.3E-3</v>
      </c>
      <c r="E9" s="38">
        <v>4.5500000000000002E-3</v>
      </c>
      <c r="F9" s="38">
        <v>9.4750000000000001E-2</v>
      </c>
      <c r="G9" s="38">
        <v>0.19955000000000001</v>
      </c>
      <c r="H9" s="38" t="s">
        <v>6</v>
      </c>
      <c r="I9" s="38" t="s">
        <v>6</v>
      </c>
      <c r="J9" s="38">
        <v>0.191</v>
      </c>
      <c r="AC9" s="18"/>
    </row>
    <row r="11" spans="1:29" x14ac:dyDescent="0.25">
      <c r="A11" s="23" t="s">
        <v>14</v>
      </c>
    </row>
    <row r="13" spans="1:29" x14ac:dyDescent="0.25">
      <c r="A13" s="10"/>
      <c r="B13" s="10"/>
      <c r="C13" s="67" t="s">
        <v>5</v>
      </c>
      <c r="D13" s="67"/>
      <c r="E13" s="67"/>
      <c r="F13" s="67" t="s">
        <v>1</v>
      </c>
      <c r="G13" s="67"/>
      <c r="H13" s="67"/>
      <c r="I13" s="67" t="s">
        <v>3</v>
      </c>
      <c r="J13" s="67"/>
      <c r="K13" s="67"/>
      <c r="L13" s="67" t="s">
        <v>4</v>
      </c>
      <c r="M13" s="67"/>
      <c r="N13" s="67"/>
      <c r="O13" s="67" t="s">
        <v>2</v>
      </c>
      <c r="P13" s="67"/>
      <c r="Q13" s="67"/>
    </row>
    <row r="14" spans="1:29" x14ac:dyDescent="0.25">
      <c r="A14" s="10"/>
      <c r="B14" s="31" t="s">
        <v>0</v>
      </c>
      <c r="C14" s="13" t="s">
        <v>10</v>
      </c>
      <c r="D14" s="1" t="s">
        <v>11</v>
      </c>
      <c r="E14" s="14" t="s">
        <v>12</v>
      </c>
      <c r="F14" s="13" t="s">
        <v>10</v>
      </c>
      <c r="G14" s="1" t="s">
        <v>11</v>
      </c>
      <c r="H14" s="14" t="s">
        <v>12</v>
      </c>
      <c r="I14" s="13" t="s">
        <v>10</v>
      </c>
      <c r="J14" s="1" t="s">
        <v>11</v>
      </c>
      <c r="K14" s="1" t="s">
        <v>12</v>
      </c>
      <c r="L14" s="13" t="s">
        <v>10</v>
      </c>
      <c r="M14" s="1" t="s">
        <v>11</v>
      </c>
      <c r="N14" s="1" t="s">
        <v>12</v>
      </c>
      <c r="O14" s="13" t="s">
        <v>10</v>
      </c>
      <c r="P14" s="1" t="s">
        <v>11</v>
      </c>
      <c r="Q14" s="1" t="s">
        <v>12</v>
      </c>
    </row>
    <row r="15" spans="1:29" ht="18" x14ac:dyDescent="0.25">
      <c r="A15" s="34" t="s">
        <v>23</v>
      </c>
      <c r="B15" s="4" t="s">
        <v>18</v>
      </c>
      <c r="C15" s="25" t="s">
        <v>6</v>
      </c>
      <c r="D15" s="9" t="s">
        <v>6</v>
      </c>
      <c r="E15" s="28" t="s">
        <v>6</v>
      </c>
      <c r="F15" s="41">
        <v>506.28628050821999</v>
      </c>
      <c r="G15" s="15">
        <f>F15*D6</f>
        <v>71.917966146192654</v>
      </c>
      <c r="H15" s="16">
        <f t="shared" ref="H15:H18" si="0">F15-G15</f>
        <v>434.36831436202732</v>
      </c>
      <c r="I15" s="41">
        <v>698.35428693475001</v>
      </c>
      <c r="J15" s="15">
        <f>I15*E6</f>
        <v>29.156291479525816</v>
      </c>
      <c r="K15" s="16">
        <f t="shared" ref="K15:K18" si="1">I15-J15</f>
        <v>669.19799545522415</v>
      </c>
      <c r="L15" s="41">
        <v>348.50276859882501</v>
      </c>
      <c r="M15" s="15">
        <f>L15*F6</f>
        <v>0.85383178306712126</v>
      </c>
      <c r="N15" s="16">
        <f t="shared" ref="N15:N18" si="2">L15-M15</f>
        <v>347.64893681575791</v>
      </c>
      <c r="O15" s="25" t="s">
        <v>6</v>
      </c>
      <c r="P15" s="9" t="s">
        <v>6</v>
      </c>
      <c r="Q15" s="28" t="s">
        <v>6</v>
      </c>
    </row>
    <row r="16" spans="1:29" ht="18" x14ac:dyDescent="0.25">
      <c r="A16" s="33" t="s">
        <v>24</v>
      </c>
      <c r="B16" s="5" t="s">
        <v>18</v>
      </c>
      <c r="C16" s="26" t="s">
        <v>6</v>
      </c>
      <c r="D16" s="7" t="s">
        <v>6</v>
      </c>
      <c r="E16" s="29" t="s">
        <v>6</v>
      </c>
      <c r="F16" s="42">
        <v>506.28628050821999</v>
      </c>
      <c r="G16" s="17">
        <f>F16*D7</f>
        <v>1.5694874695754819</v>
      </c>
      <c r="H16" s="18">
        <f t="shared" si="0"/>
        <v>504.71679303864448</v>
      </c>
      <c r="I16" s="42">
        <v>698.35428693475001</v>
      </c>
      <c r="J16" s="17">
        <f>I16*E7</f>
        <v>133.54279851909757</v>
      </c>
      <c r="K16" s="18">
        <f t="shared" si="1"/>
        <v>564.81148841565243</v>
      </c>
      <c r="L16" s="42">
        <v>348.50276859882501</v>
      </c>
      <c r="M16" s="17">
        <f>L16*F7</f>
        <v>0.6447301219078263</v>
      </c>
      <c r="N16" s="18">
        <f t="shared" si="2"/>
        <v>347.85803847691722</v>
      </c>
      <c r="O16" s="26" t="s">
        <v>6</v>
      </c>
      <c r="P16" s="7" t="s">
        <v>6</v>
      </c>
      <c r="Q16" s="29" t="s">
        <v>6</v>
      </c>
    </row>
    <row r="17" spans="1:17" ht="18" x14ac:dyDescent="0.25">
      <c r="A17" s="35" t="s">
        <v>25</v>
      </c>
      <c r="B17" s="5" t="s">
        <v>18</v>
      </c>
      <c r="C17" s="39">
        <f>1000*0.376170574617477</f>
        <v>376.17057461747697</v>
      </c>
      <c r="D17" s="17">
        <f>C17*C8</f>
        <v>0.44200042517553539</v>
      </c>
      <c r="E17" s="18">
        <f t="shared" ref="E17:E18" si="3">C17-D17</f>
        <v>375.72857419230144</v>
      </c>
      <c r="F17" s="42">
        <v>506.28628050821999</v>
      </c>
      <c r="G17" s="17">
        <f>F17*D8</f>
        <v>2.2656311052742844</v>
      </c>
      <c r="H17" s="18">
        <f t="shared" si="0"/>
        <v>504.02064940294571</v>
      </c>
      <c r="I17" s="42">
        <v>698.35428693475001</v>
      </c>
      <c r="J17" s="17">
        <f>I17*E8</f>
        <v>3.247347434246588</v>
      </c>
      <c r="K17" s="18">
        <f t="shared" si="1"/>
        <v>695.10693950050347</v>
      </c>
      <c r="L17" s="42">
        <v>348.50276859882501</v>
      </c>
      <c r="M17" s="17">
        <f>L17*F8</f>
        <v>61.867953995506404</v>
      </c>
      <c r="N17" s="18">
        <f t="shared" si="2"/>
        <v>286.6348146033186</v>
      </c>
      <c r="O17" s="42">
        <v>596.40279643277006</v>
      </c>
      <c r="P17" s="17">
        <f>O17*G8</f>
        <v>1.1182552433114437</v>
      </c>
      <c r="Q17" s="18">
        <f t="shared" ref="Q17:Q18" si="4">O17-P17</f>
        <v>595.28454118945865</v>
      </c>
    </row>
    <row r="18" spans="1:17" ht="18" x14ac:dyDescent="0.25">
      <c r="A18" s="32" t="s">
        <v>22</v>
      </c>
      <c r="B18" s="6" t="s">
        <v>18</v>
      </c>
      <c r="C18" s="40">
        <f>1000*0.376170574617477</f>
        <v>376.17057461747697</v>
      </c>
      <c r="D18" s="19">
        <f>C18*C9</f>
        <v>21.291254523349199</v>
      </c>
      <c r="E18" s="20">
        <f t="shared" si="3"/>
        <v>354.87932009412776</v>
      </c>
      <c r="F18" s="43">
        <v>506.28628050821999</v>
      </c>
      <c r="G18" s="19">
        <f>F18*D9</f>
        <v>2.177031006185346</v>
      </c>
      <c r="H18" s="20">
        <f t="shared" si="0"/>
        <v>504.10924950203463</v>
      </c>
      <c r="I18" s="43">
        <v>698.35428693475001</v>
      </c>
      <c r="J18" s="19">
        <f>I18*E9</f>
        <v>3.1775120055531128</v>
      </c>
      <c r="K18" s="20">
        <f t="shared" si="1"/>
        <v>695.17677492919688</v>
      </c>
      <c r="L18" s="43">
        <v>348.50276859882501</v>
      </c>
      <c r="M18" s="19">
        <f>L18*F9</f>
        <v>33.020637324738672</v>
      </c>
      <c r="N18" s="20">
        <f t="shared" si="2"/>
        <v>315.48213127408633</v>
      </c>
      <c r="O18" s="43">
        <v>596.40279643277006</v>
      </c>
      <c r="P18" s="19">
        <f>O18*G9</f>
        <v>119.01217802815927</v>
      </c>
      <c r="Q18" s="20">
        <f t="shared" si="4"/>
        <v>477.39061840461079</v>
      </c>
    </row>
    <row r="20" spans="1:17" x14ac:dyDescent="0.25">
      <c r="A20" s="68" t="s">
        <v>15</v>
      </c>
      <c r="B20" s="68"/>
      <c r="C20" s="68"/>
      <c r="D20" s="68"/>
      <c r="E20" s="68"/>
      <c r="F20" s="68"/>
      <c r="G20" s="68"/>
      <c r="H20" s="68"/>
      <c r="I20" s="68"/>
      <c r="J20" s="68"/>
    </row>
    <row r="21" spans="1:17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</row>
    <row r="23" spans="1:17" x14ac:dyDescent="0.25">
      <c r="A23" s="10"/>
      <c r="B23" s="67" t="s">
        <v>8</v>
      </c>
      <c r="C23" s="67"/>
      <c r="D23" s="67"/>
      <c r="E23" s="67" t="s">
        <v>7</v>
      </c>
      <c r="F23" s="67"/>
      <c r="G23" s="67"/>
      <c r="H23" s="67" t="s">
        <v>9</v>
      </c>
      <c r="I23" s="67"/>
      <c r="J23" s="67"/>
    </row>
    <row r="24" spans="1:17" x14ac:dyDescent="0.25">
      <c r="A24" s="10"/>
      <c r="B24" s="13" t="s">
        <v>10</v>
      </c>
      <c r="C24" s="1" t="s">
        <v>11</v>
      </c>
      <c r="D24" s="1" t="s">
        <v>12</v>
      </c>
      <c r="E24" s="13" t="s">
        <v>10</v>
      </c>
      <c r="F24" s="1" t="s">
        <v>11</v>
      </c>
      <c r="G24" s="1" t="s">
        <v>12</v>
      </c>
      <c r="H24" s="13" t="s">
        <v>10</v>
      </c>
      <c r="I24" s="1" t="s">
        <v>11</v>
      </c>
      <c r="J24" s="1" t="s">
        <v>12</v>
      </c>
    </row>
    <row r="25" spans="1:17" ht="17.25" x14ac:dyDescent="0.25">
      <c r="A25" s="34" t="s">
        <v>23</v>
      </c>
      <c r="B25" s="41">
        <v>864</v>
      </c>
      <c r="C25" s="15">
        <f>B25*H6</f>
        <v>28.166400000000003</v>
      </c>
      <c r="D25" s="16">
        <f t="shared" ref="D25:D26" si="5">B25-C25</f>
        <v>835.83360000000005</v>
      </c>
      <c r="E25" s="41">
        <v>1577</v>
      </c>
      <c r="F25" s="15">
        <f>I6*E25</f>
        <v>41.790500000000002</v>
      </c>
      <c r="G25" s="16">
        <f t="shared" ref="G25:G26" si="6">E25-F25</f>
        <v>1535.2094999999999</v>
      </c>
      <c r="H25" s="44">
        <v>345.16874999999993</v>
      </c>
      <c r="I25" s="15">
        <f>J6*H25</f>
        <v>0.82840499999999972</v>
      </c>
      <c r="J25" s="16">
        <f t="shared" ref="J25:J28" si="7">H25-I25</f>
        <v>344.34034499999996</v>
      </c>
    </row>
    <row r="26" spans="1:17" ht="17.25" x14ac:dyDescent="0.25">
      <c r="A26" s="33" t="s">
        <v>24</v>
      </c>
      <c r="B26" s="42">
        <v>864</v>
      </c>
      <c r="C26" s="12">
        <f>B26*H7</f>
        <v>0.12960000000000002</v>
      </c>
      <c r="D26" s="18">
        <f t="shared" si="5"/>
        <v>863.87040000000002</v>
      </c>
      <c r="E26" s="42">
        <v>1577</v>
      </c>
      <c r="F26" s="17">
        <f>I7*E26</f>
        <v>36.66525</v>
      </c>
      <c r="G26" s="18">
        <f t="shared" si="6"/>
        <v>1540.33475</v>
      </c>
      <c r="H26" s="39">
        <v>345.16874999999993</v>
      </c>
      <c r="I26" s="17">
        <f>J7*H26</f>
        <v>0.84566343749999984</v>
      </c>
      <c r="J26" s="18">
        <f t="shared" si="7"/>
        <v>344.32308656249995</v>
      </c>
    </row>
    <row r="27" spans="1:17" x14ac:dyDescent="0.25">
      <c r="A27" s="35" t="s">
        <v>25</v>
      </c>
      <c r="B27" s="26" t="s">
        <v>6</v>
      </c>
      <c r="C27" s="7" t="s">
        <v>6</v>
      </c>
      <c r="D27" s="29" t="s">
        <v>6</v>
      </c>
      <c r="E27" s="26" t="s">
        <v>6</v>
      </c>
      <c r="F27" s="7" t="s">
        <v>6</v>
      </c>
      <c r="G27" s="29" t="s">
        <v>6</v>
      </c>
      <c r="H27" s="39">
        <v>345.16874999999993</v>
      </c>
      <c r="I27" s="17">
        <f>J8*H27</f>
        <v>1.8811696874999997</v>
      </c>
      <c r="J27" s="18">
        <f t="shared" si="7"/>
        <v>343.28758031249993</v>
      </c>
    </row>
    <row r="28" spans="1:17" ht="17.25" x14ac:dyDescent="0.25">
      <c r="A28" s="32" t="s">
        <v>22</v>
      </c>
      <c r="B28" s="27" t="s">
        <v>6</v>
      </c>
      <c r="C28" s="8" t="s">
        <v>6</v>
      </c>
      <c r="D28" s="30" t="s">
        <v>6</v>
      </c>
      <c r="E28" s="27" t="s">
        <v>6</v>
      </c>
      <c r="F28" s="8" t="s">
        <v>6</v>
      </c>
      <c r="G28" s="30" t="s">
        <v>6</v>
      </c>
      <c r="H28" s="40">
        <v>345.16874999999993</v>
      </c>
      <c r="I28" s="19">
        <f>J9*H28</f>
        <v>65.927231249999991</v>
      </c>
      <c r="J28" s="20">
        <f t="shared" si="7"/>
        <v>279.24151874999995</v>
      </c>
    </row>
    <row r="31" spans="1:17" ht="18.75" x14ac:dyDescent="0.3">
      <c r="A31" s="3" t="s">
        <v>28</v>
      </c>
    </row>
    <row r="33" spans="1:20" x14ac:dyDescent="0.25">
      <c r="A33" s="68" t="s">
        <v>26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0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54"/>
      <c r="N34" s="45"/>
      <c r="O34" s="45"/>
      <c r="P34" s="45"/>
      <c r="Q34" s="45"/>
      <c r="R34" s="45"/>
      <c r="S34" s="45"/>
      <c r="T34" s="45"/>
    </row>
    <row r="35" spans="1:20" x14ac:dyDescent="0.25">
      <c r="C35" s="69" t="s">
        <v>29</v>
      </c>
      <c r="D35" s="71" t="s">
        <v>30</v>
      </c>
      <c r="H35" s="65" t="s">
        <v>20</v>
      </c>
      <c r="I35" s="65"/>
      <c r="J35" s="65"/>
    </row>
    <row r="36" spans="1:20" x14ac:dyDescent="0.25">
      <c r="A36" s="10" t="s">
        <v>27</v>
      </c>
      <c r="B36" s="10"/>
      <c r="C36" s="70"/>
      <c r="D36" s="72"/>
      <c r="G36" s="55"/>
      <c r="H36" s="66" t="s">
        <v>19</v>
      </c>
      <c r="I36" s="66"/>
      <c r="J36" s="66"/>
    </row>
    <row r="37" spans="1:20" ht="18" x14ac:dyDescent="0.25">
      <c r="A37" s="46" t="s">
        <v>31</v>
      </c>
      <c r="B37" s="47" t="s">
        <v>18</v>
      </c>
      <c r="C37" s="56">
        <v>31.270202876913697</v>
      </c>
      <c r="D37" s="9">
        <v>0.23239121349977013</v>
      </c>
      <c r="H37" s="21" t="s">
        <v>17</v>
      </c>
      <c r="K37" s="57"/>
      <c r="L37" s="57"/>
    </row>
    <row r="38" spans="1:20" ht="18" x14ac:dyDescent="0.25">
      <c r="A38" s="48" t="s">
        <v>32</v>
      </c>
      <c r="B38" s="49" t="s">
        <v>18</v>
      </c>
      <c r="C38" s="52">
        <v>27.125464380264219</v>
      </c>
      <c r="D38" s="7">
        <v>0.20158870119542235</v>
      </c>
      <c r="J38" s="57"/>
      <c r="K38" s="57"/>
      <c r="L38" s="57"/>
    </row>
    <row r="39" spans="1:20" ht="18" x14ac:dyDescent="0.25">
      <c r="A39" s="50" t="s">
        <v>33</v>
      </c>
      <c r="B39" s="51" t="s">
        <v>18</v>
      </c>
      <c r="C39" s="53">
        <v>30.112412328217552</v>
      </c>
      <c r="D39" s="8">
        <v>0.22378684493685602</v>
      </c>
      <c r="I39" s="73" t="s">
        <v>34</v>
      </c>
      <c r="J39" s="73"/>
      <c r="K39" s="73"/>
      <c r="L39" s="73"/>
      <c r="M39" s="73"/>
    </row>
    <row r="40" spans="1:20" x14ac:dyDescent="0.25">
      <c r="I40" s="73"/>
      <c r="J40" s="73"/>
      <c r="K40" s="73"/>
      <c r="L40" s="73"/>
      <c r="M40" s="73"/>
    </row>
    <row r="41" spans="1:20" x14ac:dyDescent="0.25">
      <c r="I41" s="73"/>
      <c r="J41" s="73"/>
      <c r="K41" s="73"/>
      <c r="L41" s="73"/>
      <c r="M41" s="73"/>
    </row>
    <row r="42" spans="1:20" x14ac:dyDescent="0.25">
      <c r="I42" s="73"/>
      <c r="J42" s="73"/>
      <c r="K42" s="73"/>
      <c r="L42" s="73"/>
      <c r="M42" s="73"/>
    </row>
    <row r="43" spans="1:20" x14ac:dyDescent="0.25">
      <c r="A43" s="23" t="s">
        <v>35</v>
      </c>
      <c r="I43" s="73"/>
      <c r="J43" s="73"/>
      <c r="K43" s="73"/>
      <c r="L43" s="73"/>
      <c r="M43" s="73"/>
    </row>
    <row r="44" spans="1:20" x14ac:dyDescent="0.25">
      <c r="I44" s="73"/>
      <c r="J44" s="73"/>
      <c r="K44" s="73"/>
      <c r="L44" s="73"/>
      <c r="M44" s="73"/>
    </row>
    <row r="45" spans="1:20" x14ac:dyDescent="0.25">
      <c r="A45" s="10"/>
      <c r="B45" s="10"/>
      <c r="C45" s="74" t="s">
        <v>36</v>
      </c>
      <c r="D45" s="76" t="s">
        <v>37</v>
      </c>
      <c r="E45" s="78" t="s">
        <v>38</v>
      </c>
      <c r="F45" s="78"/>
      <c r="G45" s="79" t="s">
        <v>39</v>
      </c>
      <c r="I45" s="73"/>
      <c r="J45" s="73"/>
      <c r="K45" s="73"/>
      <c r="L45" s="73"/>
      <c r="M45" s="73"/>
    </row>
    <row r="46" spans="1:20" x14ac:dyDescent="0.25">
      <c r="A46" s="10"/>
      <c r="B46" s="11"/>
      <c r="C46" s="75"/>
      <c r="D46" s="77"/>
      <c r="E46" s="58" t="s">
        <v>40</v>
      </c>
      <c r="F46" s="59" t="s">
        <v>41</v>
      </c>
      <c r="G46" s="80"/>
      <c r="I46" s="73"/>
      <c r="J46" s="73"/>
      <c r="K46" s="73"/>
      <c r="L46" s="73"/>
      <c r="M46" s="73"/>
    </row>
    <row r="47" spans="1:20" ht="18" x14ac:dyDescent="0.25">
      <c r="A47" s="34" t="s">
        <v>42</v>
      </c>
      <c r="B47" s="4" t="s">
        <v>18</v>
      </c>
      <c r="C47" s="60">
        <v>506.28628050821999</v>
      </c>
      <c r="D47" s="17">
        <v>71.917966146192654</v>
      </c>
      <c r="E47" s="17">
        <v>333.01828617605418</v>
      </c>
      <c r="F47" s="17">
        <v>101.35002818597316</v>
      </c>
      <c r="G47" s="61">
        <v>0.76667260286968753</v>
      </c>
      <c r="I47" s="73"/>
      <c r="J47" s="73"/>
      <c r="K47" s="73"/>
      <c r="L47" s="73"/>
      <c r="M47" s="73"/>
    </row>
    <row r="48" spans="1:20" ht="18" x14ac:dyDescent="0.25">
      <c r="A48" s="33" t="s">
        <v>43</v>
      </c>
      <c r="B48" s="5" t="s">
        <v>18</v>
      </c>
      <c r="C48" s="60">
        <v>698.35428693475001</v>
      </c>
      <c r="D48" s="17">
        <v>133.54279851909757</v>
      </c>
      <c r="E48" s="17">
        <v>459.35423639222029</v>
      </c>
      <c r="F48" s="17">
        <v>105.45725202343215</v>
      </c>
      <c r="G48" s="62">
        <v>0.81328770007981011</v>
      </c>
      <c r="I48" s="73"/>
      <c r="J48" s="73"/>
      <c r="K48" s="73"/>
      <c r="L48" s="73"/>
      <c r="M48" s="73"/>
    </row>
    <row r="49" spans="1:7" ht="18" x14ac:dyDescent="0.25">
      <c r="A49" s="35" t="s">
        <v>44</v>
      </c>
      <c r="B49" s="5" t="s">
        <v>18</v>
      </c>
      <c r="C49" s="60">
        <v>348.50276859882501</v>
      </c>
      <c r="D49" s="17">
        <v>61.867953995506404</v>
      </c>
      <c r="E49" s="17">
        <v>229.23353682404672</v>
      </c>
      <c r="F49" s="17">
        <v>57.401277779271886</v>
      </c>
      <c r="G49" s="61">
        <v>0.79974073331353346</v>
      </c>
    </row>
    <row r="50" spans="1:7" ht="18" x14ac:dyDescent="0.25">
      <c r="A50" s="32" t="s">
        <v>45</v>
      </c>
      <c r="B50" s="6" t="s">
        <v>18</v>
      </c>
      <c r="C50" s="63">
        <v>596.40279643277006</v>
      </c>
      <c r="D50" s="19">
        <v>119.01217802815927</v>
      </c>
      <c r="E50" s="19">
        <v>392.2939348450754</v>
      </c>
      <c r="F50" s="19">
        <v>85.096683559535393</v>
      </c>
      <c r="G50" s="64">
        <v>0.82174621729283337</v>
      </c>
    </row>
  </sheetData>
  <mergeCells count="21">
    <mergeCell ref="L2:N2"/>
    <mergeCell ref="L3:N3"/>
    <mergeCell ref="L13:N13"/>
    <mergeCell ref="O13:Q13"/>
    <mergeCell ref="B23:D23"/>
    <mergeCell ref="A20:J21"/>
    <mergeCell ref="H23:J23"/>
    <mergeCell ref="E23:G23"/>
    <mergeCell ref="C13:E13"/>
    <mergeCell ref="F13:H13"/>
    <mergeCell ref="I13:K13"/>
    <mergeCell ref="A33:T33"/>
    <mergeCell ref="C35:C36"/>
    <mergeCell ref="D35:D36"/>
    <mergeCell ref="H35:J35"/>
    <mergeCell ref="H36:J36"/>
    <mergeCell ref="I39:M48"/>
    <mergeCell ref="C45:C46"/>
    <mergeCell ref="D45:D46"/>
    <mergeCell ref="E45:F45"/>
    <mergeCell ref="G45:G46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13C tracer exp.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Camarasa</dc:creator>
  <cp:lastModifiedBy>Carole CAMARASA</cp:lastModifiedBy>
  <cp:lastPrinted>2016-12-20T10:56:30Z</cp:lastPrinted>
  <dcterms:created xsi:type="dcterms:W3CDTF">2015-07-01T14:04:26Z</dcterms:created>
  <dcterms:modified xsi:type="dcterms:W3CDTF">2017-06-22T10:18:52Z</dcterms:modified>
</cp:coreProperties>
</file>